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IS Qtr" sheetId="1" r:id="rId1"/>
    <sheet name="BS" sheetId="2" r:id="rId2"/>
    <sheet name="Change in equity" sheetId="3" r:id="rId3"/>
    <sheet name="Cashflow" sheetId="4" r:id="rId4"/>
  </sheets>
  <externalReferences>
    <externalReference r:id="rId7"/>
  </externalReferences>
  <definedNames>
    <definedName name="_xlfn.SUMIFS" hidden="1">#NAME?</definedName>
    <definedName name="_xlnm.Print_Area" localSheetId="1">'BS'!$A$1:$E$48</definedName>
    <definedName name="_xlnm.Print_Area" localSheetId="3">'Cashflow'!$A$1:$G$35</definedName>
    <definedName name="_xlnm.Print_Area" localSheetId="0">'IS Qtr'!$A$1:$H$30</definedName>
    <definedName name="_xlnm.Print_Titles" localSheetId="0">'IS Qtr'!$A:$C</definedName>
    <definedName name="Z_45B7F59B_848B_4C0C_87C8_33EBA24C4F52_.wvu.Cols" localSheetId="1" hidden="1">'BS'!#REF!</definedName>
    <definedName name="Z_45B7F59B_848B_4C0C_87C8_33EBA24C4F52_.wvu.Cols" localSheetId="0" hidden="1">'IS Qtr'!#REF!,'IS Qtr'!$E:$E,'IS Qtr'!$F:$L</definedName>
    <definedName name="Z_45B7F59B_848B_4C0C_87C8_33EBA24C4F52_.wvu.PrintArea" localSheetId="1" hidden="1">'BS'!$A$1:$E$48</definedName>
    <definedName name="Z_45B7F59B_848B_4C0C_87C8_33EBA24C4F52_.wvu.PrintArea" localSheetId="3" hidden="1">'Cashflow'!$A$1:$G$35</definedName>
    <definedName name="Z_45B7F59B_848B_4C0C_87C8_33EBA24C4F52_.wvu.PrintArea" localSheetId="0" hidden="1">'IS Qtr'!$A$1:$E$30</definedName>
    <definedName name="Z_45B7F59B_848B_4C0C_87C8_33EBA24C4F52_.wvu.PrintTitles" localSheetId="0" hidden="1">'IS Qtr'!$A:$C</definedName>
    <definedName name="Z_45B7F59B_848B_4C0C_87C8_33EBA24C4F52_.wvu.Rows" localSheetId="1" hidden="1">'BS'!$10:$10,'BS'!#REF!,'BS'!#REF!,'BS'!#REF!,'BS'!#REF!,'BS'!#REF!,'BS'!$48:$48</definedName>
    <definedName name="Z_45B7F59B_848B_4C0C_87C8_33EBA24C4F52_.wvu.Rows" localSheetId="3" hidden="1">'Cashflow'!#REF!,'Cashflow'!#REF!,'Cashflow'!#REF!</definedName>
    <definedName name="Z_45B7F59B_848B_4C0C_87C8_33EBA24C4F52_.wvu.Rows" localSheetId="2" hidden="1">'Change in equity'!$21:$21,'Change in equity'!$25:$26</definedName>
    <definedName name="Z_45B7F59B_848B_4C0C_87C8_33EBA24C4F52_.wvu.Rows" localSheetId="0" hidden="1">'IS Qtr'!#REF!,'IS Qtr'!#REF!</definedName>
    <definedName name="Z_97E30B0B_68E4_4ED4_B94A_F9FD28B207C3_.wvu.Cols" localSheetId="1" hidden="1">'BS'!#REF!</definedName>
    <definedName name="Z_97E30B0B_68E4_4ED4_B94A_F9FD28B207C3_.wvu.Cols" localSheetId="0" hidden="1">'IS Qtr'!#REF!,'IS Qtr'!$E:$E,'IS Qtr'!$F:$L</definedName>
    <definedName name="Z_97E30B0B_68E4_4ED4_B94A_F9FD28B207C3_.wvu.PrintArea" localSheetId="1" hidden="1">'BS'!$A$1:$E$48</definedName>
    <definedName name="Z_97E30B0B_68E4_4ED4_B94A_F9FD28B207C3_.wvu.PrintArea" localSheetId="3" hidden="1">'Cashflow'!$A$1:$G$35</definedName>
    <definedName name="Z_97E30B0B_68E4_4ED4_B94A_F9FD28B207C3_.wvu.PrintArea" localSheetId="0" hidden="1">'IS Qtr'!$A$1:$E$30</definedName>
    <definedName name="Z_97E30B0B_68E4_4ED4_B94A_F9FD28B207C3_.wvu.PrintTitles" localSheetId="0" hidden="1">'IS Qtr'!$A:$C</definedName>
    <definedName name="Z_97E30B0B_68E4_4ED4_B94A_F9FD28B207C3_.wvu.Rows" localSheetId="1" hidden="1">'BS'!$10:$10,'BS'!#REF!,'BS'!#REF!,'BS'!#REF!,'BS'!#REF!,'BS'!#REF!,'BS'!$48:$48</definedName>
    <definedName name="Z_97E30B0B_68E4_4ED4_B94A_F9FD28B207C3_.wvu.Rows" localSheetId="3" hidden="1">'Cashflow'!#REF!,'Cashflow'!#REF!,'Cashflow'!#REF!</definedName>
    <definedName name="Z_97E30B0B_68E4_4ED4_B94A_F9FD28B207C3_.wvu.Rows" localSheetId="2" hidden="1">'Change in equity'!$21:$21,'Change in equity'!$25:$26</definedName>
    <definedName name="Z_97E30B0B_68E4_4ED4_B94A_F9FD28B207C3_.wvu.Rows" localSheetId="0" hidden="1">'IS Qtr'!#REF!,'IS Qtr'!#REF!</definedName>
    <definedName name="Z_C50B616B_1BF9_4F13_9759_8D9627F5AE73_.wvu.Cols" localSheetId="1" hidden="1">'BS'!#REF!,'BS'!#REF!</definedName>
    <definedName name="Z_C50B616B_1BF9_4F13_9759_8D9627F5AE73_.wvu.Cols" localSheetId="0" hidden="1">'IS Qtr'!#REF!,'IS Qtr'!$E:$E,'IS Qtr'!$F:$L</definedName>
    <definedName name="Z_C50B616B_1BF9_4F13_9759_8D9627F5AE73_.wvu.PrintArea" localSheetId="1" hidden="1">'BS'!$A$1:$E$48</definedName>
    <definedName name="Z_C50B616B_1BF9_4F13_9759_8D9627F5AE73_.wvu.PrintArea" localSheetId="3" hidden="1">'Cashflow'!$A$1:$G$35</definedName>
    <definedName name="Z_C50B616B_1BF9_4F13_9759_8D9627F5AE73_.wvu.PrintArea" localSheetId="0" hidden="1">'IS Qtr'!$A$1:$E$30</definedName>
    <definedName name="Z_C50B616B_1BF9_4F13_9759_8D9627F5AE73_.wvu.PrintTitles" localSheetId="0" hidden="1">'IS Qtr'!$A:$C</definedName>
    <definedName name="Z_C50B616B_1BF9_4F13_9759_8D9627F5AE73_.wvu.Rows" localSheetId="1" hidden="1">'BS'!$10:$10,'BS'!#REF!,'BS'!#REF!,'BS'!#REF!,'BS'!#REF!,'BS'!#REF!,'BS'!$48:$48</definedName>
    <definedName name="Z_C50B616B_1BF9_4F13_9759_8D9627F5AE73_.wvu.Rows" localSheetId="3" hidden="1">'Cashflow'!#REF!,'Cashflow'!#REF!,'Cashflow'!#REF!</definedName>
    <definedName name="Z_C50B616B_1BF9_4F13_9759_8D9627F5AE73_.wvu.Rows" localSheetId="2" hidden="1">'Change in equity'!$21:$21,'Change in equity'!$25:$26</definedName>
    <definedName name="Z_C50B616B_1BF9_4F13_9759_8D9627F5AE73_.wvu.Rows" localSheetId="0" hidden="1">'IS Qtr'!#REF!,'IS Qtr'!#REF!</definedName>
  </definedNames>
  <calcPr fullCalcOnLoad="1"/>
</workbook>
</file>

<file path=xl/sharedStrings.xml><?xml version="1.0" encoding="utf-8"?>
<sst xmlns="http://schemas.openxmlformats.org/spreadsheetml/2006/main" count="136" uniqueCount="104">
  <si>
    <t>GPA Holdings Berhad</t>
  </si>
  <si>
    <t>Condensed Consolidated Income Statements</t>
  </si>
  <si>
    <t>(The current year figures have not been audited)</t>
  </si>
  <si>
    <t>Note</t>
  </si>
  <si>
    <t>RM'000</t>
  </si>
  <si>
    <t>Sales</t>
  </si>
  <si>
    <t>Expenses excluding finance cost and tax</t>
  </si>
  <si>
    <t>Other income</t>
  </si>
  <si>
    <t>- Operating income</t>
  </si>
  <si>
    <t>- Interest income</t>
  </si>
  <si>
    <t>Finance cost</t>
  </si>
  <si>
    <t>Tax</t>
  </si>
  <si>
    <t>Attributable to:</t>
  </si>
  <si>
    <t>- Minority interest</t>
  </si>
  <si>
    <t>Earnings per share - basic (Sen)</t>
  </si>
  <si>
    <t>The condensed consolidated income statement should be read in conjunction with the financial statement for the financial year ended 31 March 2009</t>
  </si>
  <si>
    <t>3 months ended</t>
  </si>
  <si>
    <t>Profit / (loss) from operations</t>
  </si>
  <si>
    <t>Profit / (loss) from ordinary activities before tax</t>
  </si>
  <si>
    <t>Profit / (loss) from ordinary activities after tax</t>
  </si>
  <si>
    <t>-Equity holders of the company</t>
  </si>
  <si>
    <t>Net profit / (loss) for the period</t>
  </si>
  <si>
    <t>Condensed Consolidated Balance Sheet</t>
  </si>
  <si>
    <t>(These figures have not been audited)</t>
  </si>
  <si>
    <t>Qtr</t>
  </si>
  <si>
    <t>As at</t>
  </si>
  <si>
    <t>31/03/09</t>
  </si>
  <si>
    <t>Non current assets</t>
  </si>
  <si>
    <t>Property, plant and equipment</t>
  </si>
  <si>
    <t>Investment properties</t>
  </si>
  <si>
    <t>Deferred Tax Assets</t>
  </si>
  <si>
    <t>Other investments</t>
  </si>
  <si>
    <t>Goodwill on consolidation</t>
  </si>
  <si>
    <t>Current assets</t>
  </si>
  <si>
    <t>Inventories</t>
  </si>
  <si>
    <t>Receivables, deposits and prepayments</t>
  </si>
  <si>
    <t>Cash and bank balances</t>
  </si>
  <si>
    <t>Less: Current liabilites</t>
  </si>
  <si>
    <t>Trade Payables</t>
  </si>
  <si>
    <t>Other payables</t>
  </si>
  <si>
    <t>Tax liabilities</t>
  </si>
  <si>
    <t>Bank borrowings</t>
  </si>
  <si>
    <t>Dividend payable</t>
  </si>
  <si>
    <t>Net current assets</t>
  </si>
  <si>
    <t>Less: Non current liabilities</t>
  </si>
  <si>
    <t>Deferred tax liabilities</t>
  </si>
  <si>
    <t>Capital and reserves</t>
  </si>
  <si>
    <t>Share capital</t>
  </si>
  <si>
    <t>Reserves</t>
  </si>
  <si>
    <t>Shareholders' equity</t>
  </si>
  <si>
    <t>Minority interest</t>
  </si>
  <si>
    <t>Total Equity</t>
  </si>
  <si>
    <t>Net Assets per Share (RM)</t>
  </si>
  <si>
    <t>The condensed consolidated balance sheet should be read in conjunction with the financial statement for the financial year ended 31 March 2009</t>
  </si>
  <si>
    <t>The previous year comparative figures have been amended to reflect the presentation of the current quarter ended 31 March 2008</t>
  </si>
  <si>
    <t>Condensed Consolidated Statement of Changes in Equity</t>
  </si>
  <si>
    <t>Attributable to equity holders of the Company</t>
  </si>
  <si>
    <t>Share Capital</t>
  </si>
  <si>
    <t>Share Premium</t>
  </si>
  <si>
    <t>Revaluation reserves</t>
  </si>
  <si>
    <t>Retained Earnings</t>
  </si>
  <si>
    <t>Total</t>
  </si>
  <si>
    <t>Minority Interest</t>
  </si>
  <si>
    <t>RM '000</t>
  </si>
  <si>
    <t>Balance as at 1 April 2008</t>
  </si>
  <si>
    <t>-</t>
  </si>
  <si>
    <t>as previously reported</t>
  </si>
  <si>
    <t>Expenses on right issues</t>
  </si>
  <si>
    <t>Net profit for the current</t>
  </si>
  <si>
    <t>financial year to date</t>
  </si>
  <si>
    <t xml:space="preserve">Balance as at 30 September 2008 </t>
  </si>
  <si>
    <t>Balance as at 1 April 2009</t>
  </si>
  <si>
    <t>Balance as at 30 September 2009</t>
  </si>
  <si>
    <t>The condensed consolidated statement of change in equity should be read in conjunction with the financial statement for the financial year ended 31 March 2009</t>
  </si>
  <si>
    <t>Condensed Consolidated Cashflow Statements</t>
  </si>
  <si>
    <t>Operating activities</t>
  </si>
  <si>
    <t>Cash from operations</t>
  </si>
  <si>
    <t>Interest received</t>
  </si>
  <si>
    <t>Taxation refund</t>
  </si>
  <si>
    <t>Taxation paid</t>
  </si>
  <si>
    <t>Net cash flow from operating activities</t>
  </si>
  <si>
    <t>Investing activities</t>
  </si>
  <si>
    <t>Purchase of property, plant and equipment</t>
  </si>
  <si>
    <t>Proceeds from disposal of property, plant and equipment</t>
  </si>
  <si>
    <t>Net cash flow used in investing activities</t>
  </si>
  <si>
    <t>Financing activities</t>
  </si>
  <si>
    <t>Net (repayment of)/proceeds from bank borrowings</t>
  </si>
  <si>
    <t>Interest paid</t>
  </si>
  <si>
    <t>Expenses on rights issue</t>
  </si>
  <si>
    <t>Loan from / (Repayment of) hire purchase payables</t>
  </si>
  <si>
    <t>Net cash flow used in financing activities</t>
  </si>
  <si>
    <t>Net movement in cash and cash equivalents</t>
  </si>
  <si>
    <t>Cash and cash equivalents</t>
  </si>
  <si>
    <t xml:space="preserve"> - at start of the period</t>
  </si>
  <si>
    <t xml:space="preserve"> - at end of the period</t>
  </si>
  <si>
    <t>The condensed consolidated cashflow statement should be read in conjunction with the financial statement for the financial year ended 31 March 2009</t>
  </si>
  <si>
    <t>Interim report for the three and six months ended 30 September 2009</t>
  </si>
  <si>
    <t>6 months ended</t>
  </si>
  <si>
    <t>30/09/09</t>
  </si>
  <si>
    <t>30/09/08</t>
  </si>
  <si>
    <t>Interim report as at 30 September 2009</t>
  </si>
  <si>
    <t>Interim report for the six months ended 30 September 2009</t>
  </si>
  <si>
    <t>30/09/2009</t>
  </si>
  <si>
    <t>30/09/2008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</si>
</sst>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* #,##0.00_-;\-* #,##0.00_-;_-* &quot;-&quot;??_-;_-@_-"/>
    <numFmt numFmtId="171" formatCode="_ * #,##0_ ;_ * \-#,##0_ ;_ * &quot;-&quot;??_ ;_ @_ "/>
    <numFmt numFmtId="172" formatCode="#,##0;[Red]\(#,##0\)"/>
    <numFmt numFmtId="173" formatCode="_-* #,##0_-;\-* #,##0_-;_-* &quot;-&quot;??_-;_-@_-"/>
    <numFmt numFmtId="174" formatCode="_(* #,##0.000_);_(* \(#,##0.000\);_(* &quot;-&quot;_);_(@_)"/>
    <numFmt numFmtId="175" formatCode="0.000"/>
    <numFmt numFmtId="176" formatCode="_(* #,##0_);_(* \(#,##0\);_(* &quot;-&quot;??_);_(@_)"/>
    <numFmt numFmtId="177" formatCode="_(* #,##0.00_);_(* \(#,##0.00\);_(* &quot;-&quot;_);_(@_)"/>
    <numFmt numFmtId="178" formatCode="0.0"/>
    <numFmt numFmtId="179" formatCode="_(* #,##0.0000_);_(* \(#,##0.0000\);_(* &quot;-&quot;_);_(@_)"/>
    <numFmt numFmtId="180" formatCode="_(* #,##0.000_);_(* \(#,##0.000\);_(* &quot;-&quot;??_);_(@_)"/>
    <numFmt numFmtId="181" formatCode="_(* #,##0.00000_);_(* \(#,##0.00000\);_(* &quot;-&quot;_);_(@_)"/>
    <numFmt numFmtId="182" formatCode="_(* #,##0.000_);_(* \(#,##0.000\);_(* &quot;-&quot;???_);_(@_)"/>
    <numFmt numFmtId="183" formatCode="0.0%"/>
    <numFmt numFmtId="184" formatCode="_ * #,##0.00_ ;_ * \-#,##0.00_ ;_ * &quot;-&quot;??_ ;_ @_ "/>
    <numFmt numFmtId="185" formatCode="_ * #,##0.000_ ;_ * \-#,##0.000_ ;_ * &quot;-&quot;??_ ;_ @_ "/>
    <numFmt numFmtId="186" formatCode="_(* #,##0.00000_);_(* \(#,##0.00000\);_(* &quot;-&quot;??_);_(@_)"/>
    <numFmt numFmtId="187" formatCode="#,##0.0_);\(#,##0.0\)"/>
    <numFmt numFmtId="188" formatCode="#,##0.000_);\(#,##0.000\)"/>
    <numFmt numFmtId="189" formatCode="_ * #,##0.000_ ;_ * \(#,##0.000\)_ ;_ * &quot;-&quot;??_ ;_ @_ "/>
    <numFmt numFmtId="190" formatCode="_(* #,##0.0_);_(* \(#,##0.0\);_(* &quot;-&quot;??_);_(@_)"/>
    <numFmt numFmtId="191" formatCode="_(* #,##0_)\K;_(* \(#,##0\)\K;_(* &quot;-&quot;??_)\K;_(@_)\K"/>
    <numFmt numFmtId="192" formatCode="[&gt;=0]#,##0.00;[Red]\(#,##0.00\)"/>
    <numFmt numFmtId="193" formatCode="_(* #,##0_);_(* \(#,##0\);_(* &quot;-&quot;???_);_(@_)"/>
    <numFmt numFmtId="194" formatCode="#,##0.000"/>
    <numFmt numFmtId="195" formatCode="_(* #,##0.0_);_(* \(#,##0.0\);_(* &quot;-&quot;?_);_(@_)"/>
    <numFmt numFmtId="196" formatCode="_(* #,##0.0000_);_(* \(#,##0.0000\);_(* &quot;-&quot;????_);_(@_)"/>
    <numFmt numFmtId="197" formatCode="_(* #,##0.00000_);_(* \(#,##0.00000\);_(* &quot;-&quot;?????_);_(@_)"/>
    <numFmt numFmtId="198" formatCode="_(* #,##0.0000_);_(* \(#,##0.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#,##0.00_);\-#,##0.00"/>
    <numFmt numFmtId="203" formatCode="_(* #,##0.0_);_(* \(#,##0.0\);_(* &quot;-&quot;_);_(@_)"/>
    <numFmt numFmtId="204" formatCode="0.0000000000"/>
    <numFmt numFmtId="205" formatCode="_(* #,##0.000000_);_(* \(#,##0.000000\);_(* &quot;-&quot;??????_);_(@_)"/>
    <numFmt numFmtId="206" formatCode="0.0000"/>
    <numFmt numFmtId="207" formatCode="#,##0.0000"/>
    <numFmt numFmtId="208" formatCode="[$-409]dddd\,\ mmmm\ dd\,\ yyyy"/>
    <numFmt numFmtId="209" formatCode="#,##0.0000000000000"/>
    <numFmt numFmtId="210" formatCode="&quot;$&quot;#,##0.00;[Red]&quot;$&quot;#,##0.00"/>
    <numFmt numFmtId="211" formatCode="#,##0.0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[$-409]h:mm:ss\ AM/PM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sz val="10"/>
      <color indexed="48"/>
      <name val="Times New Roman"/>
      <family val="1"/>
    </font>
    <font>
      <i/>
      <sz val="11"/>
      <name val="Times New Roman"/>
      <family val="1"/>
    </font>
    <font>
      <sz val="11"/>
      <color indexed="18"/>
      <name val="Times New Roman"/>
      <family val="1"/>
    </font>
    <font>
      <sz val="11"/>
      <color indexed="4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9"/>
      <name val="Arial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3" fontId="6" fillId="0" borderId="0" applyNumberFormat="0" applyFill="0" applyBorder="0" applyAlignment="0" applyProtection="0"/>
    <xf numFmtId="3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14" fontId="23" fillId="0" borderId="0" xfId="0" applyNumberFormat="1" applyFont="1" applyAlignment="1">
      <alignment horizontal="center"/>
    </xf>
    <xf numFmtId="0" fontId="0" fillId="0" borderId="0" xfId="0" applyFont="1" applyAlignment="1">
      <alignment vertical="top"/>
    </xf>
    <xf numFmtId="176" fontId="26" fillId="0" borderId="0" xfId="42" applyNumberFormat="1" applyFont="1" applyAlignment="1">
      <alignment vertical="top"/>
    </xf>
    <xf numFmtId="176" fontId="27" fillId="0" borderId="0" xfId="42" applyNumberFormat="1" applyFont="1" applyAlignment="1">
      <alignment vertical="top"/>
    </xf>
    <xf numFmtId="176" fontId="26" fillId="0" borderId="10" xfId="42" applyNumberFormat="1" applyFont="1" applyBorder="1" applyAlignment="1">
      <alignment vertical="top"/>
    </xf>
    <xf numFmtId="176" fontId="30" fillId="0" borderId="11" xfId="42" applyNumberFormat="1" applyFont="1" applyBorder="1" applyAlignment="1">
      <alignment vertical="top"/>
    </xf>
    <xf numFmtId="176" fontId="30" fillId="0" borderId="0" xfId="42" applyNumberFormat="1" applyFont="1" applyAlignment="1">
      <alignment vertical="top"/>
    </xf>
    <xf numFmtId="176" fontId="30" fillId="0" borderId="12" xfId="42" applyNumberFormat="1" applyFont="1" applyBorder="1" applyAlignment="1">
      <alignment vertical="top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32" fillId="0" borderId="0" xfId="0" applyFont="1" applyAlignment="1">
      <alignment/>
    </xf>
    <xf numFmtId="0" fontId="26" fillId="0" borderId="0" xfId="0" applyFont="1" applyAlignment="1">
      <alignment horizontal="center"/>
    </xf>
    <xf numFmtId="14" fontId="26" fillId="0" borderId="0" xfId="0" applyNumberFormat="1" applyFont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0" xfId="0" applyNumberFormat="1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vertical="top"/>
    </xf>
    <xf numFmtId="176" fontId="26" fillId="0" borderId="0" xfId="42" applyNumberFormat="1" applyFont="1" applyBorder="1" applyAlignment="1">
      <alignment vertical="top"/>
    </xf>
    <xf numFmtId="176" fontId="27" fillId="0" borderId="0" xfId="42" applyNumberFormat="1" applyFont="1" applyBorder="1" applyAlignment="1">
      <alignment vertical="top"/>
    </xf>
    <xf numFmtId="0" fontId="27" fillId="0" borderId="0" xfId="0" applyFont="1" applyBorder="1" applyAlignment="1">
      <alignment vertical="top"/>
    </xf>
    <xf numFmtId="183" fontId="27" fillId="0" borderId="0" xfId="62" applyNumberFormat="1" applyFont="1" applyBorder="1" applyAlignment="1">
      <alignment horizontal="justify"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 quotePrefix="1">
      <alignment vertical="top"/>
    </xf>
    <xf numFmtId="176" fontId="27" fillId="0" borderId="10" xfId="42" applyNumberFormat="1" applyFont="1" applyBorder="1" applyAlignment="1">
      <alignment vertical="top"/>
    </xf>
    <xf numFmtId="176" fontId="33" fillId="0" borderId="11" xfId="42" applyNumberFormat="1" applyFont="1" applyBorder="1" applyAlignment="1">
      <alignment vertical="top"/>
    </xf>
    <xf numFmtId="176" fontId="26" fillId="0" borderId="11" xfId="42" applyNumberFormat="1" applyFont="1" applyBorder="1" applyAlignment="1">
      <alignment vertical="top"/>
    </xf>
    <xf numFmtId="176" fontId="27" fillId="0" borderId="11" xfId="42" applyNumberFormat="1" applyFont="1" applyBorder="1" applyAlignment="1">
      <alignment vertical="top"/>
    </xf>
    <xf numFmtId="176" fontId="33" fillId="0" borderId="0" xfId="42" applyNumberFormat="1" applyFont="1" applyAlignment="1">
      <alignment vertical="top"/>
    </xf>
    <xf numFmtId="176" fontId="33" fillId="0" borderId="12" xfId="42" applyNumberFormat="1" applyFont="1" applyBorder="1" applyAlignment="1">
      <alignment vertical="top"/>
    </xf>
    <xf numFmtId="176" fontId="27" fillId="0" borderId="12" xfId="42" applyNumberFormat="1" applyFont="1" applyBorder="1" applyAlignment="1">
      <alignment vertical="top"/>
    </xf>
    <xf numFmtId="41" fontId="27" fillId="0" borderId="0" xfId="0" applyNumberFormat="1" applyFont="1" applyAlignment="1">
      <alignment/>
    </xf>
    <xf numFmtId="41" fontId="27" fillId="0" borderId="0" xfId="0" applyNumberFormat="1" applyFont="1" applyBorder="1" applyAlignment="1">
      <alignment/>
    </xf>
    <xf numFmtId="39" fontId="26" fillId="0" borderId="0" xfId="0" applyNumberFormat="1" applyFont="1" applyFill="1" applyAlignment="1">
      <alignment horizontal="center"/>
    </xf>
    <xf numFmtId="39" fontId="27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 quotePrefix="1">
      <alignment horizontal="center"/>
    </xf>
    <xf numFmtId="0" fontId="0" fillId="0" borderId="0" xfId="0" applyAlignment="1">
      <alignment vertical="top"/>
    </xf>
    <xf numFmtId="41" fontId="0" fillId="0" borderId="0" xfId="0" applyNumberFormat="1" applyBorder="1" applyAlignment="1">
      <alignment vertical="top"/>
    </xf>
    <xf numFmtId="41" fontId="0" fillId="0" borderId="0" xfId="0" applyNumberFormat="1" applyAlignment="1">
      <alignment vertical="top"/>
    </xf>
    <xf numFmtId="41" fontId="23" fillId="0" borderId="0" xfId="0" applyNumberFormat="1" applyFont="1" applyBorder="1" applyAlignment="1">
      <alignment vertical="top"/>
    </xf>
    <xf numFmtId="41" fontId="23" fillId="0" borderId="0" xfId="0" applyNumberFormat="1" applyFont="1" applyAlignment="1">
      <alignment vertical="top"/>
    </xf>
    <xf numFmtId="41" fontId="0" fillId="0" borderId="10" xfId="0" applyNumberFormat="1" applyBorder="1" applyAlignment="1">
      <alignment vertical="top"/>
    </xf>
    <xf numFmtId="41" fontId="28" fillId="0" borderId="13" xfId="0" applyNumberFormat="1" applyFont="1" applyBorder="1" applyAlignment="1">
      <alignment vertical="top"/>
    </xf>
    <xf numFmtId="41" fontId="29" fillId="0" borderId="13" xfId="0" applyNumberFormat="1" applyFont="1" applyBorder="1" applyAlignment="1">
      <alignment vertical="top"/>
    </xf>
    <xf numFmtId="0" fontId="23" fillId="0" borderId="0" xfId="0" applyFont="1" applyAlignment="1">
      <alignment vertical="top"/>
    </xf>
    <xf numFmtId="41" fontId="28" fillId="0" borderId="13" xfId="42" applyNumberFormat="1" applyFont="1" applyFill="1" applyBorder="1" applyAlignment="1">
      <alignment vertical="top"/>
    </xf>
    <xf numFmtId="41" fontId="28" fillId="0" borderId="10" xfId="0" applyNumberFormat="1" applyFont="1" applyBorder="1" applyAlignment="1">
      <alignment vertical="top"/>
    </xf>
    <xf numFmtId="41" fontId="29" fillId="0" borderId="10" xfId="0" applyNumberFormat="1" applyFont="1" applyBorder="1" applyAlignment="1">
      <alignment vertical="top"/>
    </xf>
    <xf numFmtId="41" fontId="28" fillId="0" borderId="14" xfId="0" applyNumberFormat="1" applyFont="1" applyBorder="1" applyAlignment="1">
      <alignment vertical="top"/>
    </xf>
    <xf numFmtId="41" fontId="29" fillId="0" borderId="14" xfId="0" applyNumberFormat="1" applyFont="1" applyBorder="1" applyAlignment="1">
      <alignment vertical="top"/>
    </xf>
    <xf numFmtId="41" fontId="23" fillId="0" borderId="10" xfId="0" applyNumberFormat="1" applyFont="1" applyBorder="1" applyAlignment="1">
      <alignment vertical="top"/>
    </xf>
    <xf numFmtId="41" fontId="28" fillId="0" borderId="0" xfId="0" applyNumberFormat="1" applyFont="1" applyAlignment="1">
      <alignment vertical="top"/>
    </xf>
    <xf numFmtId="41" fontId="29" fillId="0" borderId="0" xfId="0" applyNumberFormat="1" applyFont="1" applyAlignment="1">
      <alignment vertical="top"/>
    </xf>
    <xf numFmtId="41" fontId="28" fillId="0" borderId="12" xfId="0" applyNumberFormat="1" applyFont="1" applyBorder="1" applyAlignment="1">
      <alignment vertical="top"/>
    </xf>
    <xf numFmtId="41" fontId="29" fillId="0" borderId="12" xfId="0" applyNumberFormat="1" applyFont="1" applyBorder="1" applyAlignment="1">
      <alignment vertical="top"/>
    </xf>
    <xf numFmtId="174" fontId="0" fillId="0" borderId="0" xfId="0" applyNumberFormat="1" applyAlignment="1">
      <alignment vertical="top"/>
    </xf>
    <xf numFmtId="177" fontId="23" fillId="0" borderId="14" xfId="0" applyNumberFormat="1" applyFont="1" applyBorder="1" applyAlignment="1">
      <alignment vertical="top"/>
    </xf>
    <xf numFmtId="41" fontId="0" fillId="0" borderId="0" xfId="0" applyNumberFormat="1" applyAlignment="1">
      <alignment/>
    </xf>
    <xf numFmtId="174" fontId="23" fillId="0" borderId="0" xfId="0" applyNumberFormat="1" applyFont="1" applyAlignment="1">
      <alignment/>
    </xf>
    <xf numFmtId="0" fontId="23" fillId="0" borderId="0" xfId="59" applyFont="1" applyAlignment="1">
      <alignment/>
    </xf>
    <xf numFmtId="0" fontId="0" fillId="0" borderId="0" xfId="59" applyAlignment="1">
      <alignment/>
    </xf>
    <xf numFmtId="0" fontId="0" fillId="0" borderId="0" xfId="59" applyFont="1" applyAlignment="1">
      <alignment/>
    </xf>
    <xf numFmtId="0" fontId="24" fillId="0" borderId="0" xfId="59" applyFont="1" applyAlignment="1">
      <alignment/>
    </xf>
    <xf numFmtId="0" fontId="0" fillId="0" borderId="0" xfId="59" applyBorder="1" applyAlignment="1">
      <alignment horizontal="center"/>
    </xf>
    <xf numFmtId="0" fontId="0" fillId="0" borderId="0" xfId="59" applyBorder="1" applyAlignment="1">
      <alignment horizontal="center" vertical="top"/>
    </xf>
    <xf numFmtId="0" fontId="0" fillId="0" borderId="0" xfId="59" applyAlignment="1">
      <alignment horizontal="center" vertical="top" wrapText="1"/>
    </xf>
    <xf numFmtId="0" fontId="23" fillId="0" borderId="0" xfId="59" applyFont="1" applyAlignment="1">
      <alignment horizontal="center" wrapText="1"/>
    </xf>
    <xf numFmtId="0" fontId="23" fillId="0" borderId="0" xfId="59" applyFont="1" applyAlignment="1">
      <alignment horizontal="center"/>
    </xf>
    <xf numFmtId="0" fontId="23" fillId="0" borderId="0" xfId="59" applyFont="1" applyBorder="1" applyAlignment="1">
      <alignment/>
    </xf>
    <xf numFmtId="0" fontId="0" fillId="0" borderId="0" xfId="59" applyBorder="1" applyAlignment="1">
      <alignment/>
    </xf>
    <xf numFmtId="0" fontId="0" fillId="0" borderId="0" xfId="59" applyBorder="1" applyAlignment="1">
      <alignment horizontal="center" vertical="top" wrapText="1"/>
    </xf>
    <xf numFmtId="0" fontId="23" fillId="0" borderId="0" xfId="59" applyFont="1" applyBorder="1" applyAlignment="1">
      <alignment horizontal="center"/>
    </xf>
    <xf numFmtId="174" fontId="0" fillId="0" borderId="0" xfId="59" applyNumberFormat="1" applyBorder="1" applyAlignment="1">
      <alignment/>
    </xf>
    <xf numFmtId="174" fontId="0" fillId="0" borderId="0" xfId="59" applyNumberFormat="1" applyFont="1" applyBorder="1" applyAlignment="1">
      <alignment/>
    </xf>
    <xf numFmtId="41" fontId="0" fillId="0" borderId="0" xfId="59" applyNumberFormat="1" applyBorder="1" applyAlignment="1">
      <alignment/>
    </xf>
    <xf numFmtId="41" fontId="0" fillId="0" borderId="0" xfId="59" applyNumberFormat="1" applyAlignment="1">
      <alignment/>
    </xf>
    <xf numFmtId="41" fontId="0" fillId="0" borderId="0" xfId="59" applyNumberFormat="1" applyFont="1" applyFill="1" applyBorder="1" applyAlignment="1">
      <alignment/>
    </xf>
    <xf numFmtId="41" fontId="0" fillId="0" borderId="0" xfId="59" applyNumberFormat="1" applyFill="1" applyBorder="1" applyAlignment="1">
      <alignment/>
    </xf>
    <xf numFmtId="41" fontId="0" fillId="0" borderId="0" xfId="59" applyNumberFormat="1" applyFill="1" applyAlignment="1">
      <alignment/>
    </xf>
    <xf numFmtId="174" fontId="23" fillId="0" borderId="0" xfId="59" applyNumberFormat="1" applyFont="1" applyAlignment="1">
      <alignment/>
    </xf>
    <xf numFmtId="174" fontId="0" fillId="0" borderId="0" xfId="59" applyNumberFormat="1" applyAlignment="1">
      <alignment/>
    </xf>
    <xf numFmtId="174" fontId="0" fillId="0" borderId="0" xfId="59" applyNumberFormat="1" applyFont="1" applyAlignment="1">
      <alignment/>
    </xf>
    <xf numFmtId="41" fontId="0" fillId="0" borderId="15" xfId="59" applyNumberFormat="1" applyBorder="1" applyAlignment="1">
      <alignment/>
    </xf>
    <xf numFmtId="174" fontId="0" fillId="0" borderId="0" xfId="59" applyNumberFormat="1" applyAlignment="1">
      <alignment horizontal="center" vertical="top" wrapText="1"/>
    </xf>
    <xf numFmtId="41" fontId="23" fillId="0" borderId="0" xfId="59" applyNumberFormat="1" applyFont="1" applyAlignment="1">
      <alignment horizontal="center"/>
    </xf>
    <xf numFmtId="41" fontId="0" fillId="0" borderId="0" xfId="59" applyNumberFormat="1" applyAlignment="1">
      <alignment horizontal="center" vertical="top" wrapText="1"/>
    </xf>
    <xf numFmtId="0" fontId="36" fillId="0" borderId="0" xfId="59" applyFont="1" applyAlignment="1">
      <alignment horizontal="left" vertical="top"/>
    </xf>
    <xf numFmtId="0" fontId="23" fillId="0" borderId="0" xfId="58" applyFont="1" applyAlignment="1">
      <alignment/>
    </xf>
    <xf numFmtId="0" fontId="23" fillId="0" borderId="16" xfId="58" applyFont="1" applyBorder="1" applyAlignment="1">
      <alignment/>
    </xf>
    <xf numFmtId="0" fontId="0" fillId="0" borderId="0" xfId="58" applyFont="1" applyAlignment="1">
      <alignment/>
    </xf>
    <xf numFmtId="0" fontId="0" fillId="0" borderId="0" xfId="58" applyAlignment="1">
      <alignment/>
    </xf>
    <xf numFmtId="0" fontId="23" fillId="0" borderId="0" xfId="58" applyFont="1" applyBorder="1" applyAlignment="1">
      <alignment/>
    </xf>
    <xf numFmtId="14" fontId="23" fillId="0" borderId="0" xfId="58" applyNumberFormat="1" applyFont="1" applyAlignment="1" quotePrefix="1">
      <alignment horizontal="center"/>
    </xf>
    <xf numFmtId="0" fontId="23" fillId="0" borderId="0" xfId="58" applyFont="1" applyFill="1" applyAlignment="1">
      <alignment/>
    </xf>
    <xf numFmtId="0" fontId="23" fillId="0" borderId="0" xfId="58" applyFont="1" applyAlignment="1">
      <alignment horizontal="center"/>
    </xf>
    <xf numFmtId="171" fontId="25" fillId="0" borderId="0" xfId="44" applyNumberFormat="1" applyFont="1" applyFill="1" applyAlignment="1">
      <alignment/>
    </xf>
    <xf numFmtId="0" fontId="0" fillId="0" borderId="0" xfId="58" applyBorder="1" applyAlignment="1">
      <alignment/>
    </xf>
    <xf numFmtId="41" fontId="0" fillId="0" borderId="0" xfId="58" applyNumberFormat="1" applyAlignment="1">
      <alignment/>
    </xf>
    <xf numFmtId="171" fontId="37" fillId="0" borderId="0" xfId="44" applyNumberFormat="1" applyFont="1" applyFill="1" applyAlignment="1">
      <alignment/>
    </xf>
    <xf numFmtId="41" fontId="0" fillId="0" borderId="0" xfId="44" applyNumberFormat="1" applyFont="1" applyAlignment="1">
      <alignment/>
    </xf>
    <xf numFmtId="41" fontId="0" fillId="0" borderId="0" xfId="42" applyNumberFormat="1" applyFont="1" applyAlignment="1">
      <alignment/>
    </xf>
    <xf numFmtId="41" fontId="0" fillId="0" borderId="10" xfId="44" applyNumberFormat="1" applyFont="1" applyBorder="1" applyAlignment="1">
      <alignment/>
    </xf>
    <xf numFmtId="0" fontId="0" fillId="0" borderId="0" xfId="58" applyFont="1" applyBorder="1" applyAlignment="1">
      <alignment/>
    </xf>
    <xf numFmtId="171" fontId="38" fillId="0" borderId="0" xfId="44" applyNumberFormat="1" applyFont="1" applyFill="1" applyAlignment="1">
      <alignment/>
    </xf>
    <xf numFmtId="41" fontId="23" fillId="0" borderId="0" xfId="44" applyNumberFormat="1" applyFont="1" applyAlignment="1">
      <alignment/>
    </xf>
    <xf numFmtId="171" fontId="37" fillId="0" borderId="0" xfId="44" applyNumberFormat="1" applyFont="1" applyFill="1" applyAlignment="1">
      <alignment/>
    </xf>
    <xf numFmtId="0" fontId="0" fillId="0" borderId="0" xfId="58" applyAlignment="1">
      <alignment vertical="top"/>
    </xf>
    <xf numFmtId="41" fontId="0" fillId="0" borderId="0" xfId="44" applyNumberFormat="1" applyFont="1" applyAlignment="1">
      <alignment/>
    </xf>
    <xf numFmtId="0" fontId="0" fillId="0" borderId="0" xfId="58" applyAlignment="1">
      <alignment/>
    </xf>
    <xf numFmtId="0" fontId="0" fillId="0" borderId="0" xfId="58" applyBorder="1" applyAlignment="1">
      <alignment vertical="top"/>
    </xf>
    <xf numFmtId="0" fontId="0" fillId="0" borderId="0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41" fontId="0" fillId="0" borderId="0" xfId="58" applyNumberFormat="1" applyAlignment="1">
      <alignment vertical="top"/>
    </xf>
    <xf numFmtId="41" fontId="0" fillId="0" borderId="0" xfId="42" applyNumberFormat="1" applyFont="1" applyBorder="1" applyAlignment="1">
      <alignment/>
    </xf>
    <xf numFmtId="41" fontId="23" fillId="0" borderId="10" xfId="44" applyNumberFormat="1" applyFont="1" applyBorder="1" applyAlignment="1">
      <alignment/>
    </xf>
    <xf numFmtId="41" fontId="23" fillId="0" borderId="10" xfId="42" applyNumberFormat="1" applyFont="1" applyBorder="1" applyAlignment="1">
      <alignment/>
    </xf>
    <xf numFmtId="41" fontId="23" fillId="0" borderId="15" xfId="44" applyNumberFormat="1" applyFont="1" applyBorder="1" applyAlignment="1">
      <alignment/>
    </xf>
    <xf numFmtId="0" fontId="0" fillId="0" borderId="0" xfId="58" applyFill="1" applyAlignment="1">
      <alignment/>
    </xf>
    <xf numFmtId="0" fontId="0" fillId="0" borderId="0" xfId="58" applyFont="1" applyAlignment="1">
      <alignment horizontal="justify" vertical="top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/>
    </xf>
    <xf numFmtId="0" fontId="27" fillId="0" borderId="0" xfId="0" applyFont="1" applyAlignment="1" quotePrefix="1">
      <alignment vertical="top" wrapText="1"/>
    </xf>
    <xf numFmtId="0" fontId="23" fillId="0" borderId="0" xfId="59" applyFont="1" applyAlignment="1">
      <alignment/>
    </xf>
    <xf numFmtId="174" fontId="31" fillId="0" borderId="0" xfId="58" applyNumberFormat="1" applyFont="1" applyAlignment="1">
      <alignment horizontal="justify" vertical="top" wrapText="1"/>
    </xf>
    <xf numFmtId="0" fontId="0" fillId="0" borderId="10" xfId="59" applyBorder="1" applyAlignment="1">
      <alignment horizontal="center" vertical="top"/>
    </xf>
    <xf numFmtId="0" fontId="23" fillId="0" borderId="0" xfId="58" applyFont="1" applyAlignment="1">
      <alignment/>
    </xf>
    <xf numFmtId="0" fontId="0" fillId="0" borderId="0" xfId="58" applyFont="1" applyAlignment="1">
      <alignment/>
    </xf>
    <xf numFmtId="0" fontId="0" fillId="0" borderId="0" xfId="58" applyFont="1" applyAlignment="1">
      <alignment horizontal="justify" vertical="top" wrapText="1"/>
    </xf>
    <xf numFmtId="0" fontId="34" fillId="0" borderId="0" xfId="0" applyFont="1" applyAlignment="1">
      <alignment horizontal="left" wrapText="1"/>
    </xf>
  </cellXfs>
  <cellStyles count="57">
    <cellStyle name="Normal" xfId="0"/>
    <cellStyle name="RowLevel_0" xfId="1"/>
    <cellStyle name="ColLevel_0" xfId="2"/>
    <cellStyle name="ColLevel_1" xfId="4"/>
    <cellStyle name="ColLevel_2" xfId="6"/>
    <cellStyle name="ColLevel_3" xfId="8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GPAH Co Cashflow Q1 2004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GPAH Co Cashflow Q1 2004" xfId="58"/>
    <cellStyle name="Normal_GPAH Co Cashflow Q4 2003-audite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ew%20Chee%20Choong\Local%20Settings\Temporary%20Internet%20Files\Content.Outlook\7NB0AGRI\QUARTERLY%20REPORT%20QTR2%202010%20(v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s"/>
      <sheetName val="IS YTD"/>
      <sheetName val="IS Qtr"/>
      <sheetName val="BS"/>
      <sheetName val="Change in equity"/>
      <sheetName val="Cashflow"/>
      <sheetName val="Notes"/>
      <sheetName val="Consol PPE"/>
      <sheetName val="P&amp;L details"/>
      <sheetName val="Seg Rep"/>
      <sheetName val="CONSOL ADJUST"/>
      <sheetName val="conso adj detail"/>
      <sheetName val="Variance"/>
      <sheetName val="GCF - Details"/>
      <sheetName val="GPH-IS"/>
      <sheetName val="BS-GPH"/>
      <sheetName val="GPH-tax"/>
      <sheetName val="GPA-IS"/>
      <sheetName val="BS-GPA"/>
      <sheetName val="GPA-tax"/>
      <sheetName val="GPM-IS"/>
      <sheetName val="BS-GPM"/>
      <sheetName val="GPM-tax"/>
      <sheetName val="GPI-IS"/>
      <sheetName val="BS-GPI"/>
      <sheetName val="GPI-tax"/>
      <sheetName val="GPT-IS"/>
      <sheetName val="BS-GPT"/>
      <sheetName val="GPT-tax"/>
      <sheetName val="GPP-IS"/>
      <sheetName val="GPAT-IS"/>
      <sheetName val="BS-GPP"/>
      <sheetName val="GPP-tax"/>
      <sheetName val="GPPGRP-IS"/>
      <sheetName val="HM-IS"/>
      <sheetName val="BS-HM"/>
      <sheetName val="HM-tax"/>
      <sheetName val="loan"/>
    </sheetNames>
    <sheetDataSet>
      <sheetData sheetId="1">
        <row r="5">
          <cell r="K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60"/>
  <sheetViews>
    <sheetView tabSelected="1" zoomScaleSheetLayoutView="85" zoomScalePageLayoutView="0" workbookViewId="0" topLeftCell="A22">
      <selection activeCell="C25" sqref="C25"/>
    </sheetView>
  </sheetViews>
  <sheetFormatPr defaultColWidth="9.33203125" defaultRowHeight="12.75"/>
  <cols>
    <col min="1" max="1" width="5.5" style="14" customWidth="1"/>
    <col min="2" max="2" width="2.5" style="14" customWidth="1"/>
    <col min="3" max="3" width="51.5" style="14" customWidth="1"/>
    <col min="4" max="4" width="14.66015625" style="14" customWidth="1"/>
    <col min="5" max="5" width="12" style="15" customWidth="1"/>
    <col min="6" max="6" width="15" style="15" customWidth="1"/>
    <col min="7" max="7" width="13.83203125" style="14" customWidth="1"/>
    <col min="8" max="8" width="57.16015625" style="14" customWidth="1"/>
    <col min="9" max="16384" width="9.33203125" style="14" customWidth="1"/>
  </cols>
  <sheetData>
    <row r="1" spans="1:9" ht="15">
      <c r="A1" s="129" t="s">
        <v>0</v>
      </c>
      <c r="B1" s="129"/>
      <c r="C1" s="129"/>
      <c r="H1" s="15"/>
      <c r="I1" s="15"/>
    </row>
    <row r="2" spans="1:9" ht="15">
      <c r="A2" s="14" t="s">
        <v>96</v>
      </c>
      <c r="E2" s="14"/>
      <c r="F2" s="14"/>
      <c r="H2" s="15"/>
      <c r="I2" s="15"/>
    </row>
    <row r="3" spans="1:9" ht="15">
      <c r="A3" s="13" t="s">
        <v>1</v>
      </c>
      <c r="B3" s="13"/>
      <c r="C3" s="13"/>
      <c r="D3" s="13"/>
      <c r="H3" s="15"/>
      <c r="I3" s="15"/>
    </row>
    <row r="4" spans="1:9" ht="15">
      <c r="A4" s="16" t="s">
        <v>2</v>
      </c>
      <c r="B4" s="13"/>
      <c r="C4" s="13"/>
      <c r="D4" s="13"/>
      <c r="H4" s="15"/>
      <c r="I4" s="15"/>
    </row>
    <row r="5" spans="8:9" ht="15">
      <c r="H5" s="15"/>
      <c r="I5" s="15"/>
    </row>
    <row r="6" spans="4:9" ht="26.25" customHeight="1">
      <c r="D6" s="128" t="s">
        <v>16</v>
      </c>
      <c r="E6" s="128"/>
      <c r="F6" s="128" t="s">
        <v>97</v>
      </c>
      <c r="G6" s="128"/>
      <c r="H6" s="15"/>
      <c r="I6" s="15"/>
    </row>
    <row r="7" spans="4:9" ht="33" customHeight="1">
      <c r="D7" s="18" t="s">
        <v>98</v>
      </c>
      <c r="E7" s="19" t="s">
        <v>99</v>
      </c>
      <c r="F7" s="20" t="s">
        <v>98</v>
      </c>
      <c r="G7" s="21" t="s">
        <v>99</v>
      </c>
      <c r="H7" s="15"/>
      <c r="I7" s="15"/>
    </row>
    <row r="8" spans="4:9" ht="21.75" customHeight="1">
      <c r="D8" s="17" t="s">
        <v>4</v>
      </c>
      <c r="E8" s="22" t="s">
        <v>4</v>
      </c>
      <c r="F8" s="23" t="s">
        <v>4</v>
      </c>
      <c r="G8" s="24" t="s">
        <v>4</v>
      </c>
      <c r="H8" s="15"/>
      <c r="I8" s="15"/>
    </row>
    <row r="9" spans="2:11" s="25" customFormat="1" ht="15">
      <c r="B9" s="25" t="s">
        <v>5</v>
      </c>
      <c r="D9" s="7">
        <v>39271</v>
      </c>
      <c r="E9" s="8">
        <v>48451</v>
      </c>
      <c r="F9" s="26">
        <v>87604</v>
      </c>
      <c r="G9" s="27">
        <v>93527</v>
      </c>
      <c r="H9" s="28"/>
      <c r="I9" s="29"/>
      <c r="J9" s="29"/>
      <c r="K9" s="29"/>
    </row>
    <row r="10" spans="2:11" s="25" customFormat="1" ht="15">
      <c r="B10" s="130" t="s">
        <v>6</v>
      </c>
      <c r="C10" s="130"/>
      <c r="D10" s="7">
        <v>-37624</v>
      </c>
      <c r="E10" s="8">
        <v>-47223</v>
      </c>
      <c r="F10" s="26">
        <v>-84402</v>
      </c>
      <c r="G10" s="27">
        <v>-91180</v>
      </c>
      <c r="H10" s="28"/>
      <c r="I10" s="29"/>
      <c r="J10" s="29"/>
      <c r="K10" s="29"/>
    </row>
    <row r="11" spans="2:9" s="25" customFormat="1" ht="15">
      <c r="B11" s="30"/>
      <c r="C11" s="30"/>
      <c r="D11" s="7"/>
      <c r="E11" s="27"/>
      <c r="F11" s="26"/>
      <c r="G11" s="8"/>
      <c r="H11" s="28"/>
      <c r="I11" s="28"/>
    </row>
    <row r="12" spans="2:9" s="25" customFormat="1" ht="18" customHeight="1">
      <c r="B12" s="25" t="s">
        <v>7</v>
      </c>
      <c r="D12" s="8"/>
      <c r="E12" s="27"/>
      <c r="F12" s="27"/>
      <c r="G12" s="27"/>
      <c r="H12" s="28"/>
      <c r="I12" s="28"/>
    </row>
    <row r="13" spans="2:11" s="25" customFormat="1" ht="15">
      <c r="B13" s="31" t="s">
        <v>8</v>
      </c>
      <c r="D13" s="7">
        <v>55</v>
      </c>
      <c r="E13" s="8">
        <v>146</v>
      </c>
      <c r="F13" s="26">
        <v>240</v>
      </c>
      <c r="G13" s="27">
        <v>413</v>
      </c>
      <c r="H13" s="28"/>
      <c r="I13" s="29"/>
      <c r="J13" s="29"/>
      <c r="K13" s="29"/>
    </row>
    <row r="14" spans="2:9" s="25" customFormat="1" ht="18" customHeight="1">
      <c r="B14" s="31" t="s">
        <v>9</v>
      </c>
      <c r="D14" s="9">
        <v>90</v>
      </c>
      <c r="E14" s="32">
        <v>2</v>
      </c>
      <c r="F14" s="9">
        <v>168</v>
      </c>
      <c r="G14" s="27">
        <v>42</v>
      </c>
      <c r="H14" s="28"/>
      <c r="I14" s="28"/>
    </row>
    <row r="15" spans="2:9" s="25" customFormat="1" ht="18" customHeight="1">
      <c r="B15" s="25" t="s">
        <v>17</v>
      </c>
      <c r="D15" s="10">
        <v>1792</v>
      </c>
      <c r="E15" s="33">
        <v>1376</v>
      </c>
      <c r="F15" s="34">
        <v>3610</v>
      </c>
      <c r="G15" s="35">
        <v>2801</v>
      </c>
      <c r="H15" s="28"/>
      <c r="I15" s="28"/>
    </row>
    <row r="16" spans="2:9" s="25" customFormat="1" ht="15">
      <c r="B16" s="25" t="s">
        <v>10</v>
      </c>
      <c r="D16" s="9">
        <v>-76</v>
      </c>
      <c r="E16" s="32">
        <v>-51</v>
      </c>
      <c r="F16" s="9">
        <v>-142</v>
      </c>
      <c r="G16" s="32">
        <v>-209</v>
      </c>
      <c r="H16" s="28"/>
      <c r="I16" s="28"/>
    </row>
    <row r="17" spans="2:9" s="25" customFormat="1" ht="18" customHeight="1">
      <c r="B17" s="130" t="s">
        <v>18</v>
      </c>
      <c r="C17" s="130"/>
      <c r="D17" s="11">
        <v>1716</v>
      </c>
      <c r="E17" s="36">
        <v>1325</v>
      </c>
      <c r="F17" s="34">
        <v>3468</v>
      </c>
      <c r="G17" s="35">
        <v>2593</v>
      </c>
      <c r="H17" s="28"/>
      <c r="I17" s="28"/>
    </row>
    <row r="18" spans="2:9" s="25" customFormat="1" ht="18" customHeight="1">
      <c r="B18" s="130"/>
      <c r="C18" s="130"/>
      <c r="D18" s="11"/>
      <c r="E18" s="8"/>
      <c r="F18" s="26"/>
      <c r="G18" s="8"/>
      <c r="H18" s="28"/>
      <c r="I18" s="28"/>
    </row>
    <row r="19" spans="2:9" s="25" customFormat="1" ht="15">
      <c r="B19" s="25" t="s">
        <v>11</v>
      </c>
      <c r="D19" s="9">
        <v>-287</v>
      </c>
      <c r="E19" s="32">
        <v>-242</v>
      </c>
      <c r="F19" s="9">
        <v>-469</v>
      </c>
      <c r="G19" s="32">
        <v>-498</v>
      </c>
      <c r="H19" s="28"/>
      <c r="I19" s="28"/>
    </row>
    <row r="20" spans="2:9" s="25" customFormat="1" ht="18" customHeight="1">
      <c r="B20" s="130" t="s">
        <v>19</v>
      </c>
      <c r="C20" s="130"/>
      <c r="D20" s="11">
        <v>1429</v>
      </c>
      <c r="E20" s="36">
        <v>1083</v>
      </c>
      <c r="F20" s="26">
        <v>2999</v>
      </c>
      <c r="G20" s="27">
        <v>2095</v>
      </c>
      <c r="H20" s="28"/>
      <c r="I20" s="28"/>
    </row>
    <row r="21" spans="2:9" s="25" customFormat="1" ht="18" customHeight="1">
      <c r="B21" s="130"/>
      <c r="C21" s="130"/>
      <c r="D21" s="11"/>
      <c r="E21" s="8"/>
      <c r="F21" s="26"/>
      <c r="G21" s="7"/>
      <c r="H21" s="28"/>
      <c r="I21" s="28"/>
    </row>
    <row r="22" spans="2:9" s="25" customFormat="1" ht="18" customHeight="1">
      <c r="B22" s="130" t="s">
        <v>12</v>
      </c>
      <c r="C22" s="130"/>
      <c r="D22" s="11"/>
      <c r="E22" s="8"/>
      <c r="F22" s="26"/>
      <c r="G22" s="7"/>
      <c r="H22" s="28"/>
      <c r="I22" s="28"/>
    </row>
    <row r="23" spans="2:9" s="25" customFormat="1" ht="18" customHeight="1">
      <c r="B23" s="132" t="s">
        <v>20</v>
      </c>
      <c r="C23" s="130"/>
      <c r="D23" s="11">
        <v>1182</v>
      </c>
      <c r="E23" s="36">
        <v>929</v>
      </c>
      <c r="F23" s="7">
        <v>2621</v>
      </c>
      <c r="G23" s="8">
        <v>1810</v>
      </c>
      <c r="H23" s="28"/>
      <c r="I23" s="28"/>
    </row>
    <row r="24" spans="2:9" s="25" customFormat="1" ht="18" customHeight="1">
      <c r="B24" s="31" t="s">
        <v>13</v>
      </c>
      <c r="D24" s="9">
        <v>247</v>
      </c>
      <c r="E24" s="32">
        <v>154</v>
      </c>
      <c r="F24" s="9">
        <v>378</v>
      </c>
      <c r="G24" s="32">
        <v>285</v>
      </c>
      <c r="H24" s="28"/>
      <c r="I24" s="28"/>
    </row>
    <row r="25" spans="2:9" s="25" customFormat="1" ht="18" customHeight="1" thickBot="1">
      <c r="B25" s="25" t="s">
        <v>21</v>
      </c>
      <c r="D25" s="12">
        <v>1429</v>
      </c>
      <c r="E25" s="37">
        <v>1083</v>
      </c>
      <c r="F25" s="38">
        <v>2998.5</v>
      </c>
      <c r="G25" s="38">
        <v>2095</v>
      </c>
      <c r="H25" s="28"/>
      <c r="I25" s="28"/>
    </row>
    <row r="26" spans="4:9" ht="13.5" customHeight="1">
      <c r="D26" s="39"/>
      <c r="E26" s="40"/>
      <c r="F26" s="40"/>
      <c r="G26" s="39"/>
      <c r="H26" s="15"/>
      <c r="I26" s="15"/>
    </row>
    <row r="27" spans="2:9" ht="27.75" customHeight="1">
      <c r="B27" s="131" t="s">
        <v>14</v>
      </c>
      <c r="C27" s="131"/>
      <c r="D27" s="41">
        <v>0.15069034536391335</v>
      </c>
      <c r="E27" s="41">
        <v>0.1184359821007407</v>
      </c>
      <c r="F27" s="41">
        <v>0.3341450043983223</v>
      </c>
      <c r="G27" s="42">
        <v>0.23075255931360675</v>
      </c>
      <c r="H27" s="15"/>
      <c r="I27" s="15"/>
    </row>
    <row r="28" spans="8:9" ht="15.75" customHeight="1">
      <c r="H28" s="15"/>
      <c r="I28" s="15"/>
    </row>
    <row r="29" spans="8:9" ht="15" customHeight="1">
      <c r="H29" s="15"/>
      <c r="I29" s="15"/>
    </row>
    <row r="30" spans="2:9" ht="39.75" customHeight="1">
      <c r="B30" s="139" t="s">
        <v>15</v>
      </c>
      <c r="C30" s="139"/>
      <c r="D30" s="139"/>
      <c r="E30" s="139"/>
      <c r="F30" s="139"/>
      <c r="G30" s="139"/>
      <c r="H30" s="15"/>
      <c r="I30" s="15"/>
    </row>
    <row r="31" spans="8:9" ht="15">
      <c r="H31" s="15"/>
      <c r="I31" s="15"/>
    </row>
    <row r="32" spans="8:9" ht="15">
      <c r="H32" s="15"/>
      <c r="I32" s="15"/>
    </row>
    <row r="33" spans="8:9" ht="15">
      <c r="H33" s="15"/>
      <c r="I33" s="15"/>
    </row>
    <row r="34" spans="8:9" ht="15">
      <c r="H34" s="15"/>
      <c r="I34" s="15"/>
    </row>
    <row r="35" spans="8:9" ht="15">
      <c r="H35" s="15"/>
      <c r="I35" s="15"/>
    </row>
    <row r="36" spans="8:9" ht="15">
      <c r="H36" s="15"/>
      <c r="I36" s="15"/>
    </row>
    <row r="37" spans="8:9" ht="15">
      <c r="H37" s="15"/>
      <c r="I37" s="15"/>
    </row>
    <row r="38" spans="8:9" ht="15">
      <c r="H38" s="15"/>
      <c r="I38" s="15"/>
    </row>
    <row r="39" spans="8:9" ht="15">
      <c r="H39" s="15"/>
      <c r="I39" s="15"/>
    </row>
    <row r="40" spans="8:9" ht="15">
      <c r="H40" s="15"/>
      <c r="I40" s="15"/>
    </row>
    <row r="41" spans="8:9" ht="15">
      <c r="H41" s="15"/>
      <c r="I41" s="15"/>
    </row>
    <row r="42" spans="8:9" ht="15">
      <c r="H42" s="15"/>
      <c r="I42" s="15"/>
    </row>
    <row r="43" spans="8:9" ht="15">
      <c r="H43" s="15"/>
      <c r="I43" s="15"/>
    </row>
    <row r="44" spans="8:9" ht="15">
      <c r="H44" s="15"/>
      <c r="I44" s="15"/>
    </row>
    <row r="45" spans="8:9" ht="15">
      <c r="H45" s="15"/>
      <c r="I45" s="15"/>
    </row>
    <row r="46" spans="8:9" ht="15">
      <c r="H46" s="15"/>
      <c r="I46" s="15"/>
    </row>
    <row r="47" spans="8:9" ht="15">
      <c r="H47" s="15"/>
      <c r="I47" s="15"/>
    </row>
    <row r="48" spans="8:9" ht="15">
      <c r="H48" s="15"/>
      <c r="I48" s="15"/>
    </row>
    <row r="49" spans="8:9" ht="15">
      <c r="H49" s="15"/>
      <c r="I49" s="15"/>
    </row>
    <row r="50" spans="8:9" ht="15">
      <c r="H50" s="15"/>
      <c r="I50" s="15"/>
    </row>
    <row r="51" spans="8:9" ht="15">
      <c r="H51" s="15"/>
      <c r="I51" s="15"/>
    </row>
    <row r="52" spans="8:9" ht="15">
      <c r="H52" s="15"/>
      <c r="I52" s="15"/>
    </row>
    <row r="53" spans="8:9" ht="15">
      <c r="H53" s="15"/>
      <c r="I53" s="15"/>
    </row>
    <row r="54" spans="8:9" ht="15">
      <c r="H54" s="15"/>
      <c r="I54" s="15"/>
    </row>
    <row r="55" spans="8:9" ht="15">
      <c r="H55" s="15"/>
      <c r="I55" s="15"/>
    </row>
    <row r="56" spans="8:9" ht="15">
      <c r="H56" s="15"/>
      <c r="I56" s="15"/>
    </row>
    <row r="57" spans="8:9" ht="15">
      <c r="H57" s="15"/>
      <c r="I57" s="15"/>
    </row>
    <row r="58" spans="8:9" ht="15">
      <c r="H58" s="15"/>
      <c r="I58" s="15"/>
    </row>
    <row r="59" spans="8:9" ht="15">
      <c r="H59" s="15"/>
      <c r="I59" s="15"/>
    </row>
    <row r="60" spans="8:9" ht="15">
      <c r="H60" s="15"/>
      <c r="I60" s="15"/>
    </row>
  </sheetData>
  <sheetProtection/>
  <mergeCells count="10">
    <mergeCell ref="B30:G30"/>
    <mergeCell ref="F6:G6"/>
    <mergeCell ref="A1:C1"/>
    <mergeCell ref="D6:E6"/>
    <mergeCell ref="B10:C10"/>
    <mergeCell ref="B27:C27"/>
    <mergeCell ref="B17:C18"/>
    <mergeCell ref="B23:C23"/>
    <mergeCell ref="B22:C22"/>
    <mergeCell ref="B20:C21"/>
  </mergeCells>
  <printOptions/>
  <pageMargins left="0.48" right="0.22" top="0.21" bottom="0.13" header="0.14" footer="0.15"/>
  <pageSetup horizontalDpi="600" verticalDpi="600" orientation="portrait" pageOrder="overThenDown" paperSize="9" scale="65" r:id="rId1"/>
  <headerFooter alignWithMargins="0">
    <oddFooter>&amp;L&amp;F-&amp;A-&amp;D&amp;R&amp;P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D48"/>
  <sheetViews>
    <sheetView zoomScaleSheetLayoutView="100" zoomScalePageLayoutView="0" workbookViewId="0" topLeftCell="A15">
      <selection activeCell="H12" sqref="H12"/>
    </sheetView>
  </sheetViews>
  <sheetFormatPr defaultColWidth="9.33203125" defaultRowHeight="12.75"/>
  <cols>
    <col min="1" max="1" width="44.66015625" style="0" customWidth="1"/>
    <col min="2" max="2" width="5.66015625" style="0" customWidth="1"/>
    <col min="3" max="3" width="16" style="1" customWidth="1"/>
    <col min="4" max="4" width="16" style="0" customWidth="1"/>
    <col min="5" max="5" width="1.3359375" style="0" customWidth="1"/>
  </cols>
  <sheetData>
    <row r="1" spans="1:4" ht="12.75">
      <c r="A1" s="1" t="s">
        <v>0</v>
      </c>
      <c r="B1" s="1"/>
      <c r="D1" s="1"/>
    </row>
    <row r="2" spans="1:4" ht="12.75">
      <c r="A2" s="2" t="s">
        <v>100</v>
      </c>
      <c r="B2" s="2"/>
      <c r="C2" s="2"/>
      <c r="D2" s="2"/>
    </row>
    <row r="3" spans="1:4" ht="12.75">
      <c r="A3" s="1" t="s">
        <v>22</v>
      </c>
      <c r="B3" s="1"/>
      <c r="D3" s="1"/>
    </row>
    <row r="4" ht="12.75">
      <c r="A4" s="3" t="s">
        <v>23</v>
      </c>
    </row>
    <row r="5" spans="3:4" ht="15" customHeight="1">
      <c r="C5" s="4" t="s">
        <v>25</v>
      </c>
      <c r="D5" s="43" t="s">
        <v>25</v>
      </c>
    </row>
    <row r="6" spans="2:4" ht="15" customHeight="1">
      <c r="B6" s="4" t="s">
        <v>3</v>
      </c>
      <c r="C6" s="5" t="s">
        <v>98</v>
      </c>
      <c r="D6" s="44" t="s">
        <v>26</v>
      </c>
    </row>
    <row r="7" spans="1:4" ht="15" customHeight="1">
      <c r="A7" s="1" t="s">
        <v>27</v>
      </c>
      <c r="C7" s="4" t="s">
        <v>4</v>
      </c>
      <c r="D7" s="43" t="s">
        <v>4</v>
      </c>
    </row>
    <row r="8" spans="1:4" s="45" customFormat="1" ht="12.75">
      <c r="A8" s="45" t="s">
        <v>28</v>
      </c>
      <c r="C8" s="48">
        <v>32073</v>
      </c>
      <c r="D8" s="46">
        <v>32674</v>
      </c>
    </row>
    <row r="9" spans="1:4" s="45" customFormat="1" ht="16.5" customHeight="1">
      <c r="A9" s="45" t="s">
        <v>29</v>
      </c>
      <c r="C9" s="49">
        <v>5135</v>
      </c>
      <c r="D9" s="47">
        <v>5159</v>
      </c>
    </row>
    <row r="10" spans="1:4" s="45" customFormat="1" ht="16.5" customHeight="1">
      <c r="A10" s="45" t="s">
        <v>30</v>
      </c>
      <c r="C10" s="49">
        <v>0</v>
      </c>
      <c r="D10" s="47">
        <v>99</v>
      </c>
    </row>
    <row r="11" spans="1:4" s="45" customFormat="1" ht="16.5" customHeight="1">
      <c r="A11" s="45" t="s">
        <v>31</v>
      </c>
      <c r="C11" s="49">
        <v>39</v>
      </c>
      <c r="D11" s="47">
        <v>39</v>
      </c>
    </row>
    <row r="12" spans="1:4" s="45" customFormat="1" ht="16.5" customHeight="1">
      <c r="A12" s="45" t="s">
        <v>32</v>
      </c>
      <c r="C12" s="49">
        <v>2767</v>
      </c>
      <c r="D12" s="47">
        <v>2767</v>
      </c>
    </row>
    <row r="13" spans="3:4" s="45" customFormat="1" ht="16.5" customHeight="1">
      <c r="C13" s="51">
        <v>40014</v>
      </c>
      <c r="D13" s="52">
        <v>40738</v>
      </c>
    </row>
    <row r="14" spans="3:4" s="45" customFormat="1" ht="9" customHeight="1">
      <c r="C14" s="49"/>
      <c r="D14" s="47"/>
    </row>
    <row r="15" spans="1:4" s="45" customFormat="1" ht="16.5" customHeight="1">
      <c r="A15" s="53" t="s">
        <v>33</v>
      </c>
      <c r="C15" s="49"/>
      <c r="D15" s="47"/>
    </row>
    <row r="16" spans="1:4" s="45" customFormat="1" ht="12.75">
      <c r="A16" s="45" t="s">
        <v>34</v>
      </c>
      <c r="C16" s="49">
        <v>36204</v>
      </c>
      <c r="D16" s="47">
        <v>31598</v>
      </c>
    </row>
    <row r="17" spans="1:4" s="45" customFormat="1" ht="12.75">
      <c r="A17" s="45" t="s">
        <v>35</v>
      </c>
      <c r="C17" s="49">
        <v>58291</v>
      </c>
      <c r="D17" s="47">
        <v>42802</v>
      </c>
    </row>
    <row r="18" spans="1:4" s="45" customFormat="1" ht="16.5" customHeight="1">
      <c r="A18" s="45" t="s">
        <v>36</v>
      </c>
      <c r="C18" s="49">
        <v>21355</v>
      </c>
      <c r="D18" s="47">
        <v>28759</v>
      </c>
    </row>
    <row r="19" spans="3:4" s="45" customFormat="1" ht="16.5" customHeight="1">
      <c r="C19" s="51">
        <v>115850</v>
      </c>
      <c r="D19" s="52">
        <v>103159</v>
      </c>
    </row>
    <row r="20" spans="3:4" s="45" customFormat="1" ht="10.5" customHeight="1">
      <c r="C20" s="49"/>
      <c r="D20" s="47"/>
    </row>
    <row r="21" spans="1:4" s="45" customFormat="1" ht="16.5" customHeight="1">
      <c r="A21" s="53" t="s">
        <v>37</v>
      </c>
      <c r="C21" s="49"/>
      <c r="D21" s="47"/>
    </row>
    <row r="22" spans="1:4" s="45" customFormat="1" ht="12.75">
      <c r="A22" s="45" t="s">
        <v>38</v>
      </c>
      <c r="C22" s="49">
        <v>17436</v>
      </c>
      <c r="D22" s="47">
        <v>12157</v>
      </c>
    </row>
    <row r="23" spans="1:4" s="45" customFormat="1" ht="12.75">
      <c r="A23" s="45" t="s">
        <v>39</v>
      </c>
      <c r="C23" s="49">
        <v>10856</v>
      </c>
      <c r="D23" s="47">
        <v>7706</v>
      </c>
    </row>
    <row r="24" spans="1:4" s="45" customFormat="1" ht="16.5" customHeight="1">
      <c r="A24" s="45" t="s">
        <v>40</v>
      </c>
      <c r="C24" s="49">
        <v>43</v>
      </c>
      <c r="D24" s="47">
        <v>14</v>
      </c>
    </row>
    <row r="25" spans="1:4" s="45" customFormat="1" ht="16.5" customHeight="1">
      <c r="A25" s="45" t="s">
        <v>41</v>
      </c>
      <c r="C25" s="49">
        <v>3183</v>
      </c>
      <c r="D25" s="47">
        <v>2245</v>
      </c>
    </row>
    <row r="26" spans="1:4" s="45" customFormat="1" ht="16.5" customHeight="1">
      <c r="A26" s="45" t="s">
        <v>42</v>
      </c>
      <c r="C26" s="49">
        <v>12</v>
      </c>
      <c r="D26" s="47">
        <v>12</v>
      </c>
    </row>
    <row r="27" spans="3:4" s="45" customFormat="1" ht="12.75">
      <c r="C27" s="54">
        <v>31530</v>
      </c>
      <c r="D27" s="52">
        <v>22134</v>
      </c>
    </row>
    <row r="28" spans="3:4" s="45" customFormat="1" ht="15" customHeight="1">
      <c r="C28" s="49"/>
      <c r="D28" s="47"/>
    </row>
    <row r="29" spans="1:4" s="45" customFormat="1" ht="16.5" customHeight="1">
      <c r="A29" s="53" t="s">
        <v>43</v>
      </c>
      <c r="C29" s="55">
        <v>84320</v>
      </c>
      <c r="D29" s="56">
        <v>81025</v>
      </c>
    </row>
    <row r="30" spans="3:4" s="45" customFormat="1" ht="12.75">
      <c r="C30" s="49"/>
      <c r="D30" s="47"/>
    </row>
    <row r="31" spans="1:4" s="45" customFormat="1" ht="16.5" customHeight="1">
      <c r="A31" s="53" t="s">
        <v>44</v>
      </c>
      <c r="C31" s="49"/>
      <c r="D31" s="47"/>
    </row>
    <row r="32" spans="1:4" s="45" customFormat="1" ht="16.5" customHeight="1">
      <c r="A32" s="45" t="s">
        <v>45</v>
      </c>
      <c r="C32" s="49">
        <v>377</v>
      </c>
      <c r="D32" s="47">
        <v>449</v>
      </c>
    </row>
    <row r="33" spans="1:4" s="45" customFormat="1" ht="16.5" customHeight="1">
      <c r="A33" s="45" t="s">
        <v>41</v>
      </c>
      <c r="C33" s="49">
        <v>2657</v>
      </c>
      <c r="D33" s="47">
        <v>3013</v>
      </c>
    </row>
    <row r="34" spans="3:4" s="45" customFormat="1" ht="16.5" customHeight="1">
      <c r="C34" s="51">
        <v>3034</v>
      </c>
      <c r="D34" s="52">
        <v>3462</v>
      </c>
    </row>
    <row r="35" spans="3:4" s="45" customFormat="1" ht="9" customHeight="1">
      <c r="C35" s="49"/>
      <c r="D35" s="47"/>
    </row>
    <row r="36" spans="3:4" s="45" customFormat="1" ht="16.5" customHeight="1" thickBot="1">
      <c r="C36" s="57">
        <v>121299.98242</v>
      </c>
      <c r="D36" s="58">
        <v>118301</v>
      </c>
    </row>
    <row r="37" spans="3:4" s="45" customFormat="1" ht="9.75" customHeight="1">
      <c r="C37" s="49"/>
      <c r="D37" s="47"/>
    </row>
    <row r="38" spans="1:4" s="45" customFormat="1" ht="16.5" customHeight="1">
      <c r="A38" s="53" t="s">
        <v>46</v>
      </c>
      <c r="C38" s="49"/>
      <c r="D38" s="47"/>
    </row>
    <row r="39" spans="1:4" s="45" customFormat="1" ht="16.5" customHeight="1">
      <c r="A39" s="45" t="s">
        <v>47</v>
      </c>
      <c r="C39" s="49">
        <v>78439</v>
      </c>
      <c r="D39" s="47">
        <v>78439</v>
      </c>
    </row>
    <row r="40" spans="1:4" s="45" customFormat="1" ht="16.5" customHeight="1">
      <c r="A40" s="45" t="s">
        <v>48</v>
      </c>
      <c r="C40" s="59">
        <v>40411</v>
      </c>
      <c r="D40" s="50">
        <v>37790</v>
      </c>
    </row>
    <row r="41" spans="1:4" s="45" customFormat="1" ht="16.5" customHeight="1">
      <c r="A41" s="45" t="s">
        <v>49</v>
      </c>
      <c r="C41" s="60">
        <v>118850</v>
      </c>
      <c r="D41" s="61">
        <v>116229</v>
      </c>
    </row>
    <row r="42" spans="1:4" s="45" customFormat="1" ht="16.5" customHeight="1">
      <c r="A42" s="6" t="s">
        <v>50</v>
      </c>
      <c r="C42" s="59">
        <v>2450</v>
      </c>
      <c r="D42" s="50">
        <v>2072</v>
      </c>
    </row>
    <row r="43" spans="1:4" s="45" customFormat="1" ht="16.5" customHeight="1" thickBot="1">
      <c r="A43" s="45" t="s">
        <v>51</v>
      </c>
      <c r="C43" s="62">
        <v>121300</v>
      </c>
      <c r="D43" s="63">
        <v>118301</v>
      </c>
    </row>
    <row r="44" spans="3:4" s="45" customFormat="1" ht="8.25" customHeight="1">
      <c r="C44" s="53"/>
      <c r="D44" s="64"/>
    </row>
    <row r="45" spans="1:4" s="45" customFormat="1" ht="15.75" customHeight="1" thickBot="1">
      <c r="A45" s="53" t="s">
        <v>52</v>
      </c>
      <c r="C45" s="65">
        <v>0.15464246102066573</v>
      </c>
      <c r="D45" s="65">
        <v>0.1508191078417624</v>
      </c>
    </row>
    <row r="46" ht="15.75" customHeight="1">
      <c r="C46" s="66"/>
    </row>
    <row r="47" spans="1:4" ht="15.75" customHeight="1">
      <c r="A47" s="2" t="s">
        <v>53</v>
      </c>
      <c r="D47" s="66"/>
    </row>
    <row r="48" spans="1:4" ht="15.75" customHeight="1" hidden="1">
      <c r="A48" s="2" t="s">
        <v>54</v>
      </c>
      <c r="C48" s="67"/>
      <c r="D48" s="67"/>
    </row>
    <row r="49" ht="12.75" hidden="1"/>
  </sheetData>
  <sheetProtection/>
  <printOptions/>
  <pageMargins left="0.52" right="0.25" top="0.24" bottom="0.35" header="0.2" footer="0.2"/>
  <pageSetup blackAndWhite="1" fitToHeight="1" fitToWidth="1" horizontalDpi="600" verticalDpi="600" orientation="landscape" paperSize="9" scale="79" r:id="rId1"/>
  <headerFooter alignWithMargins="0">
    <oddFooter>&amp;L&amp;F-&amp;A-&amp;D&amp;R&amp;P+1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38"/>
  <sheetViews>
    <sheetView zoomScaleSheetLayoutView="75" zoomScalePageLayoutView="0" workbookViewId="0" topLeftCell="A1">
      <selection activeCell="I17" sqref="I17"/>
    </sheetView>
  </sheetViews>
  <sheetFormatPr defaultColWidth="9.33203125" defaultRowHeight="12.75"/>
  <cols>
    <col min="1" max="1" width="1.66796875" style="69" customWidth="1"/>
    <col min="2" max="2" width="22.16015625" style="69" customWidth="1"/>
    <col min="3" max="4" width="8" style="69" customWidth="1"/>
    <col min="5" max="5" width="7.16015625" style="69" customWidth="1"/>
    <col min="6" max="6" width="13.83203125" style="69" customWidth="1"/>
    <col min="7" max="7" width="17" style="69" bestFit="1" customWidth="1"/>
    <col min="8" max="8" width="3.5" style="69" customWidth="1"/>
    <col min="9" max="10" width="13.83203125" style="69" customWidth="1"/>
    <col min="11" max="11" width="12.16015625" style="69" customWidth="1"/>
    <col min="12" max="13" width="13.16015625" style="69" customWidth="1"/>
    <col min="14" max="14" width="9.33203125" style="69" customWidth="1"/>
    <col min="15" max="15" width="11.16015625" style="69" bestFit="1" customWidth="1"/>
    <col min="16" max="16384" width="9.33203125" style="69" customWidth="1"/>
  </cols>
  <sheetData>
    <row r="1" spans="1:5" ht="12.75">
      <c r="A1" s="133" t="s">
        <v>0</v>
      </c>
      <c r="B1" s="133"/>
      <c r="C1" s="133"/>
      <c r="D1" s="133"/>
      <c r="E1" s="133"/>
    </row>
    <row r="2" spans="1:12" ht="12.75">
      <c r="A2" s="70" t="s">
        <v>101</v>
      </c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9" ht="12.75">
      <c r="A3" s="68" t="s">
        <v>55</v>
      </c>
      <c r="C3" s="68"/>
      <c r="D3" s="68"/>
      <c r="E3" s="68"/>
      <c r="F3" s="68"/>
      <c r="G3" s="68"/>
      <c r="H3" s="68"/>
      <c r="I3" s="68"/>
    </row>
    <row r="4" ht="12.75">
      <c r="A4" s="71" t="s">
        <v>2</v>
      </c>
    </row>
    <row r="5" ht="12.75">
      <c r="A5" s="71"/>
    </row>
    <row r="6" ht="12.75">
      <c r="A6" s="71"/>
    </row>
    <row r="7" spans="6:12" ht="15.75" customHeight="1">
      <c r="F7" s="135" t="s">
        <v>56</v>
      </c>
      <c r="G7" s="135"/>
      <c r="H7" s="135"/>
      <c r="I7" s="135"/>
      <c r="J7" s="135"/>
      <c r="K7" s="135"/>
      <c r="L7" s="72"/>
    </row>
    <row r="8" spans="6:12" ht="5.25" customHeight="1">
      <c r="F8" s="73"/>
      <c r="G8" s="73"/>
      <c r="H8" s="73"/>
      <c r="I8" s="73"/>
      <c r="J8" s="73"/>
      <c r="K8" s="73"/>
      <c r="L8" s="72"/>
    </row>
    <row r="9" spans="1:13" ht="25.5">
      <c r="A9" s="74"/>
      <c r="B9" s="74"/>
      <c r="C9" s="74"/>
      <c r="D9" s="75" t="s">
        <v>3</v>
      </c>
      <c r="E9" s="74"/>
      <c r="F9" s="75" t="s">
        <v>57</v>
      </c>
      <c r="G9" s="75" t="s">
        <v>58</v>
      </c>
      <c r="H9" s="75"/>
      <c r="I9" s="75" t="s">
        <v>59</v>
      </c>
      <c r="J9" s="75" t="s">
        <v>60</v>
      </c>
      <c r="K9" s="75" t="s">
        <v>61</v>
      </c>
      <c r="L9" s="75" t="s">
        <v>62</v>
      </c>
      <c r="M9" s="75" t="s">
        <v>51</v>
      </c>
    </row>
    <row r="10" spans="1:13" ht="12.75">
      <c r="A10" s="74"/>
      <c r="B10" s="74"/>
      <c r="C10" s="74"/>
      <c r="D10" s="74"/>
      <c r="E10" s="74"/>
      <c r="F10" s="76" t="s">
        <v>63</v>
      </c>
      <c r="G10" s="76" t="s">
        <v>63</v>
      </c>
      <c r="H10" s="76"/>
      <c r="I10" s="76" t="s">
        <v>63</v>
      </c>
      <c r="J10" s="76" t="s">
        <v>63</v>
      </c>
      <c r="K10" s="76" t="s">
        <v>63</v>
      </c>
      <c r="L10" s="76" t="s">
        <v>63</v>
      </c>
      <c r="M10" s="76" t="s">
        <v>63</v>
      </c>
    </row>
    <row r="11" spans="1:13" ht="12.75">
      <c r="A11" s="77" t="s">
        <v>64</v>
      </c>
      <c r="B11" s="78"/>
      <c r="C11" s="78"/>
      <c r="D11" s="78"/>
      <c r="E11" s="79"/>
      <c r="F11" s="80"/>
      <c r="G11" s="80"/>
      <c r="H11" s="80"/>
      <c r="I11" s="80"/>
      <c r="J11" s="80"/>
      <c r="K11" s="80"/>
      <c r="L11" s="80"/>
      <c r="M11" s="80"/>
    </row>
    <row r="12" spans="1:13" ht="12.75" customHeight="1">
      <c r="A12" s="81" t="s">
        <v>65</v>
      </c>
      <c r="B12" s="82" t="s">
        <v>66</v>
      </c>
      <c r="C12" s="81"/>
      <c r="D12" s="81"/>
      <c r="E12" s="81"/>
      <c r="F12" s="83">
        <v>78439.008</v>
      </c>
      <c r="G12" s="83">
        <v>6980.963</v>
      </c>
      <c r="H12" s="83"/>
      <c r="I12" s="84">
        <v>548.895</v>
      </c>
      <c r="J12" s="85">
        <v>29390.243</v>
      </c>
      <c r="K12" s="85">
        <v>115359.10900000001</v>
      </c>
      <c r="L12" s="86">
        <v>1580.206</v>
      </c>
      <c r="M12" s="84">
        <v>116939.31500000002</v>
      </c>
    </row>
    <row r="13" spans="1:13" ht="12" customHeight="1">
      <c r="A13" s="82" t="s">
        <v>67</v>
      </c>
      <c r="B13" s="81"/>
      <c r="C13" s="81"/>
      <c r="D13" s="81"/>
      <c r="E13" s="81"/>
      <c r="F13" s="84"/>
      <c r="G13" s="87">
        <v>-125.6211</v>
      </c>
      <c r="H13" s="84"/>
      <c r="I13" s="84">
        <v>0</v>
      </c>
      <c r="J13" s="86">
        <v>0</v>
      </c>
      <c r="K13" s="86">
        <v>-125.6211</v>
      </c>
      <c r="L13" s="86">
        <v>0</v>
      </c>
      <c r="M13" s="84">
        <v>-125.6211</v>
      </c>
    </row>
    <row r="14" spans="1:13" ht="12.75" customHeight="1">
      <c r="A14" s="82" t="s">
        <v>68</v>
      </c>
      <c r="B14" s="82"/>
      <c r="C14" s="81"/>
      <c r="D14" s="81"/>
      <c r="E14" s="81"/>
      <c r="F14" s="84">
        <v>0</v>
      </c>
      <c r="G14" s="84">
        <v>0</v>
      </c>
      <c r="H14" s="84"/>
      <c r="I14" s="84">
        <v>0</v>
      </c>
      <c r="J14" s="84">
        <v>1809.84615</v>
      </c>
      <c r="K14" s="86">
        <v>1809.84615</v>
      </c>
      <c r="L14" s="84">
        <v>285.408</v>
      </c>
      <c r="M14" s="84">
        <v>2095.25415</v>
      </c>
    </row>
    <row r="15" spans="1:13" ht="12.75" customHeight="1">
      <c r="A15" s="88"/>
      <c r="B15" s="89" t="s">
        <v>69</v>
      </c>
      <c r="C15" s="89"/>
      <c r="D15" s="89"/>
      <c r="E15" s="89"/>
      <c r="F15" s="83"/>
      <c r="G15" s="83"/>
      <c r="H15" s="83"/>
      <c r="I15" s="83"/>
      <c r="J15" s="83"/>
      <c r="K15" s="83"/>
      <c r="L15" s="83"/>
      <c r="M15" s="83"/>
    </row>
    <row r="16" spans="1:13" ht="12.75" customHeight="1" thickBot="1">
      <c r="A16" s="88" t="s">
        <v>70</v>
      </c>
      <c r="B16" s="89"/>
      <c r="C16" s="89"/>
      <c r="D16" s="89"/>
      <c r="E16" s="89"/>
      <c r="F16" s="91">
        <v>78439.008</v>
      </c>
      <c r="G16" s="91">
        <v>6855.341899999999</v>
      </c>
      <c r="H16" s="91">
        <v>0</v>
      </c>
      <c r="I16" s="91">
        <v>548.895</v>
      </c>
      <c r="J16" s="91">
        <v>31200.08915</v>
      </c>
      <c r="K16" s="91">
        <v>117043.33405</v>
      </c>
      <c r="L16" s="91">
        <v>1865.614</v>
      </c>
      <c r="M16" s="91">
        <v>118907.94805</v>
      </c>
    </row>
    <row r="17" spans="1:13" ht="13.5" thickTop="1">
      <c r="A17" s="88"/>
      <c r="B17" s="89"/>
      <c r="C17" s="89"/>
      <c r="D17" s="89"/>
      <c r="E17" s="89"/>
      <c r="F17" s="83"/>
      <c r="G17" s="83"/>
      <c r="H17" s="83"/>
      <c r="I17" s="83"/>
      <c r="J17" s="83"/>
      <c r="K17" s="83"/>
      <c r="L17" s="83"/>
      <c r="M17" s="83"/>
    </row>
    <row r="18" spans="1:13" ht="12.75" customHeight="1">
      <c r="A18" s="88" t="s">
        <v>71</v>
      </c>
      <c r="B18" s="89"/>
      <c r="C18" s="89"/>
      <c r="D18" s="89"/>
      <c r="E18" s="92"/>
      <c r="F18" s="93"/>
      <c r="G18" s="93"/>
      <c r="H18" s="93"/>
      <c r="I18" s="93"/>
      <c r="J18" s="93"/>
      <c r="K18" s="93"/>
      <c r="L18" s="93"/>
      <c r="M18" s="93"/>
    </row>
    <row r="19" spans="1:15" s="74" customFormat="1" ht="12.75">
      <c r="A19" s="89" t="s">
        <v>65</v>
      </c>
      <c r="B19" s="90" t="s">
        <v>66</v>
      </c>
      <c r="C19" s="89"/>
      <c r="D19" s="89"/>
      <c r="E19" s="89"/>
      <c r="F19" s="84">
        <v>78439.008</v>
      </c>
      <c r="G19" s="84">
        <v>6803</v>
      </c>
      <c r="H19" s="84"/>
      <c r="I19" s="84">
        <v>549</v>
      </c>
      <c r="J19" s="85">
        <v>30438</v>
      </c>
      <c r="K19" s="86">
        <v>116229.008</v>
      </c>
      <c r="L19" s="86">
        <v>2072</v>
      </c>
      <c r="M19" s="84">
        <v>118301.008</v>
      </c>
      <c r="O19" s="94"/>
    </row>
    <row r="20" spans="1:13" s="74" customFormat="1" ht="12.75">
      <c r="A20" s="90" t="s">
        <v>68</v>
      </c>
      <c r="B20" s="89"/>
      <c r="C20" s="89"/>
      <c r="D20" s="89"/>
      <c r="E20" s="89"/>
      <c r="F20" s="84">
        <v>0</v>
      </c>
      <c r="G20" s="84">
        <v>0</v>
      </c>
      <c r="H20" s="84"/>
      <c r="I20" s="84">
        <v>0</v>
      </c>
      <c r="J20" s="84">
        <v>2621</v>
      </c>
      <c r="K20" s="86">
        <v>2621</v>
      </c>
      <c r="L20" s="84">
        <v>378</v>
      </c>
      <c r="M20" s="84">
        <v>2999</v>
      </c>
    </row>
    <row r="21" spans="1:22" s="74" customFormat="1" ht="12.75">
      <c r="A21" s="89"/>
      <c r="B21" s="89" t="s">
        <v>69</v>
      </c>
      <c r="C21" s="89"/>
      <c r="D21" s="89"/>
      <c r="E21" s="89"/>
      <c r="F21" s="84"/>
      <c r="G21" s="84"/>
      <c r="H21" s="84"/>
      <c r="I21" s="84"/>
      <c r="J21" s="84"/>
      <c r="K21" s="84"/>
      <c r="L21" s="84"/>
      <c r="M21" s="84"/>
      <c r="O21" s="95"/>
      <c r="S21" s="94"/>
      <c r="T21" s="94"/>
      <c r="U21" s="94"/>
      <c r="V21" s="94"/>
    </row>
    <row r="22" spans="1:22" ht="12.75" customHeight="1" thickBot="1">
      <c r="A22" s="88" t="s">
        <v>72</v>
      </c>
      <c r="B22" s="89"/>
      <c r="C22" s="89"/>
      <c r="D22" s="89"/>
      <c r="E22" s="89"/>
      <c r="F22" s="91">
        <v>78439.008</v>
      </c>
      <c r="G22" s="91">
        <v>6803</v>
      </c>
      <c r="H22" s="91"/>
      <c r="I22" s="91">
        <v>549</v>
      </c>
      <c r="J22" s="91">
        <v>33059</v>
      </c>
      <c r="K22" s="91">
        <v>118850.008</v>
      </c>
      <c r="L22" s="91">
        <v>2449.5</v>
      </c>
      <c r="M22" s="91">
        <v>121300.008</v>
      </c>
      <c r="O22" s="84"/>
      <c r="P22" s="84"/>
      <c r="S22" s="84"/>
      <c r="T22" s="84"/>
      <c r="U22" s="84"/>
      <c r="V22" s="84"/>
    </row>
    <row r="23" spans="1:22" ht="13.5" thickTop="1">
      <c r="A23" s="89"/>
      <c r="B23" s="89"/>
      <c r="C23" s="89"/>
      <c r="D23" s="89"/>
      <c r="E23" s="89"/>
      <c r="F23" s="89"/>
      <c r="G23" s="89"/>
      <c r="H23" s="89"/>
      <c r="I23" s="89"/>
      <c r="J23" s="90"/>
      <c r="K23" s="90"/>
      <c r="L23" s="90"/>
      <c r="M23" s="89"/>
      <c r="S23" s="84"/>
      <c r="T23" s="84"/>
      <c r="U23" s="84"/>
      <c r="V23" s="84"/>
    </row>
    <row r="24" spans="1:22" ht="12.75">
      <c r="A24" s="134" t="s">
        <v>73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S24" s="84"/>
      <c r="T24" s="84"/>
      <c r="U24" s="84"/>
      <c r="V24" s="84"/>
    </row>
    <row r="25" spans="1:22" ht="12.7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S25" s="84"/>
      <c r="T25" s="84"/>
      <c r="U25" s="84"/>
      <c r="V25" s="84"/>
    </row>
    <row r="26" spans="1:22" ht="12.7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S26" s="84"/>
      <c r="T26" s="84"/>
      <c r="U26" s="84"/>
      <c r="V26" s="84"/>
    </row>
    <row r="27" spans="1:22" ht="12.7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S27" s="84"/>
      <c r="T27" s="84"/>
      <c r="U27" s="84"/>
      <c r="V27" s="84"/>
    </row>
    <row r="28" spans="1:22" ht="12.7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S28" s="84"/>
      <c r="T28" s="84"/>
      <c r="U28" s="84"/>
      <c r="V28" s="84"/>
    </row>
    <row r="29" spans="6:22" ht="25.5" customHeight="1">
      <c r="F29" s="84"/>
      <c r="G29" s="84"/>
      <c r="H29" s="84"/>
      <c r="I29" s="84"/>
      <c r="J29" s="84"/>
      <c r="K29" s="84"/>
      <c r="L29" s="84"/>
      <c r="M29" s="84"/>
      <c r="S29" s="84"/>
      <c r="T29" s="84"/>
      <c r="U29" s="84"/>
      <c r="V29" s="84"/>
    </row>
    <row r="30" spans="6:22" ht="12.75">
      <c r="F30" s="84"/>
      <c r="G30" s="84"/>
      <c r="H30" s="84"/>
      <c r="I30" s="84"/>
      <c r="J30" s="84"/>
      <c r="K30" s="84"/>
      <c r="L30" s="84"/>
      <c r="M30" s="84"/>
      <c r="S30" s="84"/>
      <c r="T30" s="84"/>
      <c r="U30" s="84"/>
      <c r="V30" s="84"/>
    </row>
    <row r="31" spans="6:22" ht="12.75">
      <c r="F31" s="84"/>
      <c r="G31" s="84"/>
      <c r="H31" s="84"/>
      <c r="I31" s="84"/>
      <c r="J31" s="84"/>
      <c r="K31" s="84"/>
      <c r="L31" s="84"/>
      <c r="M31" s="84"/>
      <c r="S31" s="84"/>
      <c r="T31" s="84"/>
      <c r="U31" s="84"/>
      <c r="V31" s="84"/>
    </row>
    <row r="32" spans="6:22" ht="12.75">
      <c r="F32" s="84"/>
      <c r="G32" s="84"/>
      <c r="H32" s="84"/>
      <c r="I32" s="84"/>
      <c r="J32" s="84"/>
      <c r="K32" s="84"/>
      <c r="L32" s="84"/>
      <c r="M32" s="84"/>
      <c r="S32" s="84"/>
      <c r="T32" s="84"/>
      <c r="U32" s="84"/>
      <c r="V32" s="84"/>
    </row>
    <row r="33" spans="6:22" ht="12.75">
      <c r="F33" s="84"/>
      <c r="G33" s="84"/>
      <c r="H33" s="84"/>
      <c r="I33" s="84"/>
      <c r="J33" s="84"/>
      <c r="K33" s="84"/>
      <c r="L33" s="84"/>
      <c r="M33" s="84"/>
      <c r="S33" s="84"/>
      <c r="T33" s="84"/>
      <c r="U33" s="84"/>
      <c r="V33" s="84"/>
    </row>
    <row r="34" spans="6:22" ht="12.75">
      <c r="F34" s="84"/>
      <c r="G34" s="84"/>
      <c r="H34" s="84"/>
      <c r="I34" s="84"/>
      <c r="J34" s="84"/>
      <c r="K34" s="84"/>
      <c r="L34" s="84"/>
      <c r="M34" s="84"/>
      <c r="S34" s="84"/>
      <c r="T34" s="84"/>
      <c r="U34" s="84"/>
      <c r="V34" s="84"/>
    </row>
    <row r="35" spans="6:13" ht="12.75">
      <c r="F35" s="84"/>
      <c r="G35" s="84"/>
      <c r="H35" s="84"/>
      <c r="I35" s="84"/>
      <c r="J35" s="84"/>
      <c r="K35" s="84"/>
      <c r="L35" s="84"/>
      <c r="M35" s="84"/>
    </row>
    <row r="36" spans="6:13" ht="12.75">
      <c r="F36" s="84"/>
      <c r="G36" s="84"/>
      <c r="H36" s="84"/>
      <c r="I36" s="84"/>
      <c r="J36" s="84"/>
      <c r="K36" s="84"/>
      <c r="L36" s="84"/>
      <c r="M36" s="84"/>
    </row>
    <row r="37" spans="6:13" ht="12.75">
      <c r="F37" s="84"/>
      <c r="G37" s="84"/>
      <c r="H37" s="84"/>
      <c r="I37" s="84"/>
      <c r="J37" s="84"/>
      <c r="K37" s="84"/>
      <c r="L37" s="84"/>
      <c r="M37" s="84"/>
    </row>
    <row r="38" spans="6:13" ht="12.75">
      <c r="F38" s="84"/>
      <c r="G38" s="84"/>
      <c r="H38" s="84"/>
      <c r="I38" s="84"/>
      <c r="J38" s="84"/>
      <c r="K38" s="84"/>
      <c r="L38" s="84"/>
      <c r="M38" s="84"/>
    </row>
  </sheetData>
  <sheetProtection/>
  <mergeCells count="3">
    <mergeCell ref="A1:E1"/>
    <mergeCell ref="A24:M25"/>
    <mergeCell ref="F7:K7"/>
  </mergeCells>
  <printOptions/>
  <pageMargins left="0.55" right="0.16" top="1" bottom="1" header="0.5" footer="0.5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G56"/>
  <sheetViews>
    <sheetView zoomScalePageLayoutView="0" workbookViewId="0" topLeftCell="A1">
      <selection activeCell="D20" sqref="D20"/>
    </sheetView>
  </sheetViews>
  <sheetFormatPr defaultColWidth="9.33203125" defaultRowHeight="12.75"/>
  <cols>
    <col min="1" max="1" width="38.5" style="99" customWidth="1"/>
    <col min="2" max="3" width="9.33203125" style="99" customWidth="1"/>
    <col min="4" max="4" width="18" style="99" bestFit="1" customWidth="1"/>
    <col min="5" max="5" width="3.83203125" style="99" customWidth="1"/>
    <col min="6" max="6" width="18" style="99" bestFit="1" customWidth="1"/>
    <col min="7" max="7" width="2.16015625" style="99" customWidth="1"/>
    <col min="8" max="8" width="4" style="99" customWidth="1"/>
    <col min="9" max="9" width="40" style="99" hidden="1" customWidth="1"/>
    <col min="10" max="11" width="0" style="99" hidden="1" customWidth="1"/>
    <col min="12" max="16384" width="9.33203125" style="99" customWidth="1"/>
  </cols>
  <sheetData>
    <row r="1" spans="1:15" ht="12.75">
      <c r="A1" s="136" t="s">
        <v>0</v>
      </c>
      <c r="B1" s="136"/>
      <c r="C1" s="136"/>
      <c r="D1" s="136"/>
      <c r="E1" s="96"/>
      <c r="F1" s="96"/>
      <c r="G1" s="96"/>
      <c r="H1" s="96"/>
      <c r="I1" s="96"/>
      <c r="J1" s="96" t="s">
        <v>24</v>
      </c>
      <c r="K1" s="97">
        <f>'[1]IS YTD'!K5</f>
        <v>2</v>
      </c>
      <c r="L1" s="96"/>
      <c r="M1" s="96"/>
      <c r="N1" s="98"/>
      <c r="O1" s="98"/>
    </row>
    <row r="2" spans="1:15" ht="12.75">
      <c r="A2" s="137" t="s">
        <v>101</v>
      </c>
      <c r="B2" s="137"/>
      <c r="C2" s="13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2.75">
      <c r="A3" s="136" t="s">
        <v>74</v>
      </c>
      <c r="B3" s="136"/>
      <c r="C3" s="136"/>
      <c r="D3" s="96"/>
      <c r="E3" s="96"/>
      <c r="F3" s="96"/>
      <c r="G3" s="96"/>
      <c r="H3" s="96"/>
      <c r="I3" s="96"/>
      <c r="J3" s="96"/>
      <c r="K3" s="96"/>
      <c r="L3" s="96"/>
      <c r="M3" s="96"/>
      <c r="N3" s="98"/>
      <c r="O3" s="98"/>
    </row>
    <row r="4" spans="1:15" ht="12.75">
      <c r="A4" s="71" t="s">
        <v>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8"/>
      <c r="O4" s="98"/>
    </row>
    <row r="5" spans="1:15" ht="12.75">
      <c r="A5" s="96"/>
      <c r="B5" s="96"/>
      <c r="C5" s="96"/>
      <c r="D5" s="4" t="s">
        <v>97</v>
      </c>
      <c r="E5" s="96"/>
      <c r="F5" s="4" t="s">
        <v>97</v>
      </c>
      <c r="G5" s="96"/>
      <c r="H5" s="100"/>
      <c r="I5" s="100"/>
      <c r="J5" s="96"/>
      <c r="K5" s="96"/>
      <c r="L5" s="96"/>
      <c r="M5" s="96"/>
      <c r="N5" s="98"/>
      <c r="O5" s="98"/>
    </row>
    <row r="6" spans="1:15" ht="12.75">
      <c r="A6" s="96"/>
      <c r="B6" s="96"/>
      <c r="C6" s="96"/>
      <c r="D6" s="101" t="s">
        <v>102</v>
      </c>
      <c r="E6" s="96"/>
      <c r="F6" s="101" t="s">
        <v>103</v>
      </c>
      <c r="G6" s="96"/>
      <c r="H6" s="100"/>
      <c r="I6" s="100"/>
      <c r="J6" s="96"/>
      <c r="K6" s="96"/>
      <c r="L6" s="96"/>
      <c r="M6" s="96"/>
      <c r="N6" s="98"/>
      <c r="O6" s="98"/>
    </row>
    <row r="7" spans="1:15" ht="12.75">
      <c r="A7" s="102"/>
      <c r="B7" s="96"/>
      <c r="C7" s="96"/>
      <c r="D7" s="103" t="s">
        <v>4</v>
      </c>
      <c r="E7" s="96"/>
      <c r="F7" s="4" t="s">
        <v>4</v>
      </c>
      <c r="G7" s="96"/>
      <c r="H7" s="100"/>
      <c r="I7" s="100"/>
      <c r="J7" s="96"/>
      <c r="K7" s="96"/>
      <c r="L7" s="96"/>
      <c r="M7" s="96"/>
      <c r="N7" s="98"/>
      <c r="O7" s="98"/>
    </row>
    <row r="8" spans="1:15" ht="12.75">
      <c r="A8" s="102"/>
      <c r="B8" s="96"/>
      <c r="C8" s="96"/>
      <c r="D8" s="103"/>
      <c r="E8" s="96"/>
      <c r="F8"/>
      <c r="G8" s="96"/>
      <c r="H8" s="100"/>
      <c r="I8" s="100"/>
      <c r="J8" s="96"/>
      <c r="K8" s="96"/>
      <c r="L8" s="96"/>
      <c r="M8" s="96"/>
      <c r="N8" s="98"/>
      <c r="O8" s="98"/>
    </row>
    <row r="9" spans="1:18" ht="12.75">
      <c r="A9" s="104" t="s">
        <v>75</v>
      </c>
      <c r="H9" s="105"/>
      <c r="I9" s="105"/>
      <c r="O9" s="106"/>
      <c r="P9" s="106"/>
      <c r="Q9" s="106"/>
      <c r="R9" s="106"/>
    </row>
    <row r="10" spans="1:18" ht="12.75">
      <c r="A10" s="107" t="s">
        <v>76</v>
      </c>
      <c r="D10" s="108">
        <f>-6927.86888000003+0.5</f>
        <v>-6927.36888000003</v>
      </c>
      <c r="F10" s="108">
        <v>-5585</v>
      </c>
      <c r="H10" s="105"/>
      <c r="I10" s="105"/>
      <c r="O10" s="106"/>
      <c r="P10" s="106"/>
      <c r="Q10" s="106"/>
      <c r="R10" s="106"/>
    </row>
    <row r="11" spans="1:18" ht="12.75">
      <c r="A11" s="107" t="s">
        <v>77</v>
      </c>
      <c r="D11" s="108">
        <v>167.80616999999995</v>
      </c>
      <c r="F11" s="108">
        <v>42</v>
      </c>
      <c r="H11" s="105"/>
      <c r="I11" s="105"/>
      <c r="O11" s="106"/>
      <c r="P11" s="106"/>
      <c r="Q11" s="106"/>
      <c r="R11" s="106"/>
    </row>
    <row r="12" spans="1:18" ht="12.75">
      <c r="A12" s="107" t="s">
        <v>78</v>
      </c>
      <c r="D12" s="108">
        <v>0</v>
      </c>
      <c r="F12" s="109">
        <v>196</v>
      </c>
      <c r="H12" s="105"/>
      <c r="I12" s="105"/>
      <c r="O12" s="106"/>
      <c r="P12" s="106"/>
      <c r="Q12" s="106"/>
      <c r="R12" s="106"/>
    </row>
    <row r="13" spans="1:18" ht="12.75">
      <c r="A13" s="107" t="s">
        <v>79</v>
      </c>
      <c r="D13" s="110">
        <v>-276.77164509498994</v>
      </c>
      <c r="F13" s="110">
        <v>-766</v>
      </c>
      <c r="H13" s="105"/>
      <c r="I13" s="111"/>
      <c r="J13" s="106"/>
      <c r="O13" s="106">
        <f>+L13-M13+N13</f>
        <v>0</v>
      </c>
      <c r="P13" s="106"/>
      <c r="Q13" s="106"/>
      <c r="R13" s="106"/>
    </row>
    <row r="14" spans="1:18" ht="12.75">
      <c r="A14" s="112" t="s">
        <v>80</v>
      </c>
      <c r="D14" s="113">
        <f>-7036.83435509502+0.5</f>
        <v>-7036.33435509502</v>
      </c>
      <c r="F14" s="113">
        <v>-6113</v>
      </c>
      <c r="H14" s="105"/>
      <c r="I14" s="105">
        <f>-349+397-81</f>
        <v>-33</v>
      </c>
      <c r="O14" s="106"/>
      <c r="P14" s="106"/>
      <c r="Q14" s="106"/>
      <c r="R14" s="106"/>
    </row>
    <row r="15" spans="1:18" ht="12.75">
      <c r="A15" s="107"/>
      <c r="D15" s="108"/>
      <c r="F15" s="109"/>
      <c r="H15" s="105"/>
      <c r="I15" s="105"/>
      <c r="O15" s="106"/>
      <c r="P15" s="106"/>
      <c r="Q15" s="106"/>
      <c r="R15" s="106"/>
    </row>
    <row r="16" spans="1:33" ht="12.75">
      <c r="A16" s="104" t="s">
        <v>81</v>
      </c>
      <c r="D16" s="108"/>
      <c r="F16" s="109"/>
      <c r="H16" s="105"/>
      <c r="I16" s="105"/>
      <c r="O16" s="106"/>
      <c r="P16" s="106"/>
      <c r="Q16" s="106"/>
      <c r="R16" s="106"/>
      <c r="X16" s="99">
        <f>SUM(X13:X15)</f>
        <v>0</v>
      </c>
      <c r="AG16" s="99">
        <f>SUM(AG13:AG15)-0.5</f>
        <v>-0.5</v>
      </c>
    </row>
    <row r="17" spans="1:18" s="115" customFormat="1" ht="12" customHeight="1">
      <c r="A17" s="114" t="s">
        <v>82</v>
      </c>
      <c r="D17" s="116">
        <v>-820.61899</v>
      </c>
      <c r="E17" s="117"/>
      <c r="F17" s="116">
        <v>-2306</v>
      </c>
      <c r="H17" s="118"/>
      <c r="I17" s="119"/>
      <c r="J17" s="120"/>
      <c r="K17" s="120"/>
      <c r="L17" s="120"/>
      <c r="O17" s="121"/>
      <c r="P17" s="121"/>
      <c r="Q17" s="121"/>
      <c r="R17" s="121"/>
    </row>
    <row r="18" spans="1:18" ht="12.75">
      <c r="A18" s="107" t="s">
        <v>83</v>
      </c>
      <c r="D18" s="110">
        <v>12.45131999999876</v>
      </c>
      <c r="F18" s="110">
        <v>54</v>
      </c>
      <c r="H18" s="105"/>
      <c r="I18" s="105"/>
      <c r="O18" s="106"/>
      <c r="P18" s="106"/>
      <c r="Q18" s="106"/>
      <c r="R18" s="106"/>
    </row>
    <row r="19" spans="1:18" ht="12.75">
      <c r="A19" s="112" t="s">
        <v>84</v>
      </c>
      <c r="D19" s="113">
        <f>-808.167670000001-1</f>
        <v>-809.167670000001</v>
      </c>
      <c r="F19" s="113">
        <v>-2252</v>
      </c>
      <c r="H19" s="105"/>
      <c r="I19" s="105">
        <f>-389+12</f>
        <v>-377</v>
      </c>
      <c r="O19" s="106"/>
      <c r="P19" s="106"/>
      <c r="Q19" s="106"/>
      <c r="R19" s="106"/>
    </row>
    <row r="20" spans="1:18" ht="12.75">
      <c r="A20" s="107"/>
      <c r="D20" s="108"/>
      <c r="F20" s="109"/>
      <c r="H20" s="105"/>
      <c r="I20" s="105"/>
      <c r="O20" s="106"/>
      <c r="P20" s="106"/>
      <c r="Q20" s="106"/>
      <c r="R20" s="106"/>
    </row>
    <row r="21" spans="1:18" ht="12.75">
      <c r="A21" s="104" t="s">
        <v>85</v>
      </c>
      <c r="D21" s="108"/>
      <c r="F21" s="109"/>
      <c r="H21" s="105"/>
      <c r="I21" s="105"/>
      <c r="O21" s="106"/>
      <c r="P21" s="106"/>
      <c r="Q21" s="106"/>
      <c r="R21" s="106"/>
    </row>
    <row r="22" spans="1:18" ht="12.75">
      <c r="A22" s="107" t="s">
        <v>86</v>
      </c>
      <c r="D22" s="108">
        <v>511.93785000000116</v>
      </c>
      <c r="F22" s="108">
        <v>-9941</v>
      </c>
      <c r="H22" s="105"/>
      <c r="I22" s="105"/>
      <c r="O22" s="106"/>
      <c r="P22" s="106"/>
      <c r="Q22" s="106"/>
      <c r="R22" s="106"/>
    </row>
    <row r="23" spans="1:9" ht="12.75">
      <c r="A23" s="107" t="s">
        <v>87</v>
      </c>
      <c r="D23" s="108">
        <v>-142.0228699999999</v>
      </c>
      <c r="F23" s="122">
        <v>-209</v>
      </c>
      <c r="H23" s="105"/>
      <c r="I23" s="105"/>
    </row>
    <row r="24" spans="1:9" ht="11.25" customHeight="1">
      <c r="A24" s="107" t="s">
        <v>88</v>
      </c>
      <c r="D24" s="108">
        <v>0</v>
      </c>
      <c r="F24" s="122">
        <v>-126</v>
      </c>
      <c r="H24" s="105"/>
      <c r="I24" s="105"/>
    </row>
    <row r="25" spans="1:9" ht="12.75">
      <c r="A25" s="107" t="s">
        <v>89</v>
      </c>
      <c r="D25" s="110">
        <v>-40.94112999999999</v>
      </c>
      <c r="F25" s="110">
        <v>-24</v>
      </c>
      <c r="H25" s="105"/>
      <c r="I25" s="105"/>
    </row>
    <row r="26" spans="1:9" ht="12.75">
      <c r="A26" s="112" t="s">
        <v>90</v>
      </c>
      <c r="D26" s="113">
        <v>329.361972466733</v>
      </c>
      <c r="F26" s="113">
        <v>-10300.5</v>
      </c>
      <c r="H26" s="105"/>
      <c r="I26" s="105">
        <f>2680+12-66-20</f>
        <v>2606</v>
      </c>
    </row>
    <row r="27" spans="1:9" ht="12.75">
      <c r="A27" s="107"/>
      <c r="D27" s="108"/>
      <c r="F27" s="109"/>
      <c r="H27" s="105"/>
      <c r="I27" s="105"/>
    </row>
    <row r="28" spans="1:9" ht="12.75">
      <c r="A28" s="104" t="s">
        <v>91</v>
      </c>
      <c r="D28" s="108">
        <v>-7515.640052628288</v>
      </c>
      <c r="F28" s="108">
        <v>-18665.5</v>
      </c>
      <c r="H28" s="105"/>
      <c r="I28" s="105">
        <f>+I14+I19+I26</f>
        <v>2196</v>
      </c>
    </row>
    <row r="29" spans="1:9" ht="12.75">
      <c r="A29" s="104" t="s">
        <v>92</v>
      </c>
      <c r="D29" s="108"/>
      <c r="F29" s="109"/>
      <c r="H29" s="105"/>
      <c r="I29" s="105"/>
    </row>
    <row r="30" spans="1:9" ht="12.75">
      <c r="A30" s="104" t="s">
        <v>93</v>
      </c>
      <c r="D30" s="123">
        <v>28759</v>
      </c>
      <c r="F30" s="124">
        <v>31191</v>
      </c>
      <c r="H30" s="105"/>
      <c r="I30" s="105">
        <f>28759+2196</f>
        <v>30955</v>
      </c>
    </row>
    <row r="31" spans="1:9" ht="13.5" thickBot="1">
      <c r="A31" s="104" t="s">
        <v>94</v>
      </c>
      <c r="D31" s="125">
        <v>21243.3599473717</v>
      </c>
      <c r="F31" s="125">
        <v>12525.5</v>
      </c>
      <c r="H31" s="105"/>
      <c r="I31" s="105"/>
    </row>
    <row r="32" spans="1:9" ht="13.5" thickTop="1">
      <c r="A32" s="126"/>
      <c r="H32" s="105"/>
      <c r="I32" s="105"/>
    </row>
    <row r="33" spans="8:9" ht="12.75">
      <c r="H33" s="105"/>
      <c r="I33" s="105"/>
    </row>
    <row r="34" spans="1:9" ht="12.75" customHeight="1">
      <c r="A34" s="138" t="s">
        <v>95</v>
      </c>
      <c r="B34" s="138"/>
      <c r="C34" s="138"/>
      <c r="D34" s="138"/>
      <c r="E34" s="138"/>
      <c r="F34" s="138"/>
      <c r="G34" s="127"/>
      <c r="H34" s="105"/>
      <c r="I34" s="105"/>
    </row>
    <row r="35" spans="1:9" ht="12.75">
      <c r="A35" s="138"/>
      <c r="B35" s="138"/>
      <c r="C35" s="138"/>
      <c r="D35" s="138"/>
      <c r="E35" s="138"/>
      <c r="F35" s="138"/>
      <c r="G35" s="127"/>
      <c r="H35" s="105"/>
      <c r="I35" s="105"/>
    </row>
    <row r="36" spans="8:9" ht="12.75">
      <c r="H36" s="105"/>
      <c r="I36" s="105"/>
    </row>
    <row r="37" spans="8:9" ht="12.75">
      <c r="H37" s="105"/>
      <c r="I37" s="105">
        <v>21335</v>
      </c>
    </row>
    <row r="38" spans="8:9" ht="12.75">
      <c r="H38" s="105"/>
      <c r="I38" s="105">
        <v>112</v>
      </c>
    </row>
    <row r="39" spans="8:9" ht="12.75">
      <c r="H39" s="105"/>
      <c r="I39" s="105">
        <f>I37-I38</f>
        <v>21223</v>
      </c>
    </row>
    <row r="40" spans="8:9" ht="12.75">
      <c r="H40" s="105"/>
      <c r="I40" s="105"/>
    </row>
    <row r="41" spans="8:9" ht="12.75">
      <c r="H41" s="105"/>
      <c r="I41" s="105"/>
    </row>
    <row r="42" spans="8:9" ht="12.75">
      <c r="H42" s="105"/>
      <c r="I42" s="105"/>
    </row>
    <row r="43" spans="8:9" ht="12.75">
      <c r="H43" s="105"/>
      <c r="I43" s="105"/>
    </row>
    <row r="44" spans="8:9" ht="12.75">
      <c r="H44" s="105"/>
      <c r="I44" s="105"/>
    </row>
    <row r="45" spans="8:9" ht="12.75">
      <c r="H45" s="105"/>
      <c r="I45" s="105"/>
    </row>
    <row r="46" spans="8:9" ht="12.75">
      <c r="H46" s="105"/>
      <c r="I46" s="105"/>
    </row>
    <row r="47" spans="8:9" ht="12.75">
      <c r="H47" s="105"/>
      <c r="I47" s="105"/>
    </row>
    <row r="48" spans="8:9" ht="12.75">
      <c r="H48" s="105"/>
      <c r="I48" s="105"/>
    </row>
    <row r="49" spans="8:9" ht="12.75">
      <c r="H49" s="105"/>
      <c r="I49" s="105"/>
    </row>
    <row r="50" spans="8:9" ht="12.75">
      <c r="H50" s="105"/>
      <c r="I50" s="105"/>
    </row>
    <row r="51" spans="8:9" ht="12.75">
      <c r="H51" s="105"/>
      <c r="I51" s="105"/>
    </row>
    <row r="52" spans="8:9" ht="12.75">
      <c r="H52" s="105"/>
      <c r="I52" s="105"/>
    </row>
    <row r="53" spans="8:9" ht="12.75">
      <c r="H53" s="105"/>
      <c r="I53" s="105"/>
    </row>
    <row r="54" spans="8:9" ht="12.75">
      <c r="H54" s="105"/>
      <c r="I54" s="105"/>
    </row>
    <row r="55" spans="8:9" ht="12.75">
      <c r="H55" s="105"/>
      <c r="I55" s="105"/>
    </row>
    <row r="56" spans="8:9" ht="12.75">
      <c r="H56" s="105"/>
      <c r="I56" s="105"/>
    </row>
  </sheetData>
  <sheetProtection/>
  <mergeCells count="4">
    <mergeCell ref="A3:C3"/>
    <mergeCell ref="A2:C2"/>
    <mergeCell ref="A1:D1"/>
    <mergeCell ref="A34:F35"/>
  </mergeCells>
  <printOptions/>
  <pageMargins left="0.75" right="0.75" top="1" bottom="1" header="0.5" footer="0.5"/>
  <pageSetup blackAndWhite="1"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fin.se</dc:creator>
  <cp:keywords/>
  <dc:description/>
  <cp:lastModifiedBy>User</cp:lastModifiedBy>
  <cp:lastPrinted>2009-11-24T09:08:08Z</cp:lastPrinted>
  <dcterms:created xsi:type="dcterms:W3CDTF">2009-11-23T07:25:25Z</dcterms:created>
  <dcterms:modified xsi:type="dcterms:W3CDTF">2009-11-24T09:08:19Z</dcterms:modified>
  <cp:category/>
  <cp:version/>
  <cp:contentType/>
  <cp:contentStatus/>
</cp:coreProperties>
</file>